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4760" windowHeight="13320" activeTab="0"/>
  </bookViews>
  <sheets>
    <sheet name="World Bank population data" sheetId="1" r:id="rId1"/>
    <sheet name="Smile Train countri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<sst xmlns="http://schemas.openxmlformats.org/spreadsheetml/2006/main" count="306" uniqueCount="228">
  <si>
    <t>Source: World Bank, "Data: Population, Total," http://data.worldbank.org/indicator/SP.POP.TOTLhttp://www.webcitation.org/5tFJH8V0A (accessed October 5, 2010). Archived by WebCite® at http://www.webcitation.org/5tFJ9SkqO.</t>
  </si>
  <si>
    <t>Taiwan</t>
  </si>
  <si>
    <t>Source: Smile Train, "Partnership Is What The Smile Train Is All About," http://medpro.smiletrain.org/medpro/partners/worldwide.htm (accessed October 5, 2010). Archived by WebCite® at http://www.webcitation.org/5tFGlJl5T.</t>
  </si>
  <si>
    <t>Country</t>
  </si>
  <si>
    <t>World Bank population data available?</t>
  </si>
  <si>
    <t>Population of Smile Train countries</t>
  </si>
  <si>
    <t>Population (2008)</t>
  </si>
  <si>
    <t>Birth rate, crude per 1000 (2008)</t>
  </si>
  <si>
    <t>Births per year</t>
  </si>
  <si>
    <t>Smile Train works there?</t>
  </si>
  <si>
    <t>-</t>
  </si>
  <si>
    <t>Source: World Bank, "Data: Birth rate, crude (per 1,000 people)," http://data.worldbank.org/indicator/SP.DYN.CBRT.IN (accessed October 5, 2010). Archived by WebCite® at http://www.webcitation.org/5tFJ9SkqO.</t>
  </si>
  <si>
    <t>-</t>
  </si>
  <si>
    <t>Source: (1) United Nations Population Division. 2009. World Population Prospects: The 2008 Revision.  New York, United Nations, Department of Economic and Social Affairs (advanced Excel tables).  Available at http://esa.un.org/unpd/wpp2008/index.htm. (2) Census r</t>
  </si>
  <si>
    <t>Catalog Source: World Development Indicators</t>
  </si>
  <si>
    <t>Mexico</t>
  </si>
  <si>
    <t>Micronesia, Fed. States of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</si>
  <si>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</si>
  <si>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</si>
  <si>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</si>
  <si>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</si>
  <si>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</si>
  <si>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</si>
  <si>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</si>
  <si>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</si>
  <si>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</si>
  <si>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 Antilles</t>
  </si>
  <si>
    <t>Netherlands, The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</si>
  <si>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</si>
  <si>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</si>
  <si>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</si>
  <si>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</si>
  <si>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</si>
  <si>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</si>
  <si>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</si>
  <si>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</si>
  <si>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</si>
  <si>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</si>
  <si>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</si>
  <si>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</si>
  <si>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</si>
  <si>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</si>
  <si>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</si>
  <si>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</si>
  <si>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</si>
  <si>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</si>
  <si>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</si>
  <si>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</si>
  <si>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</si>
  <si>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</si>
  <si>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</si>
  <si>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</si>
  <si>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</si>
  <si>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</si>
  <si>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</si>
  <si>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</si>
  <si>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</si>
  <si>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</si>
  <si>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</si>
  <si>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</si>
  <si>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</si>
  <si>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</si>
  <si>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</si>
  <si>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</si>
  <si>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</si>
  <si>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</si>
  <si>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</si>
  <si>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</si>
  <si>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</si>
  <si>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</si>
  <si>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</si>
  <si>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</si>
  <si>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</si>
  <si>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</si>
  <si>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</si>
  <si>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</si>
  <si>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</si>
  <si>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</si>
  <si>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</si>
  <si>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</si>
  <si>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</si>
  <si>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</si>
  <si>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</si>
  <si>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</si>
  <si>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</si>
  <si>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</si>
  <si>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</si>
  <si>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</si>
  <si>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</si>
  <si>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</si>
  <si>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</si>
  <si>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</si>
  <si>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</si>
  <si>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R.B. de</t>
  </si>
  <si>
    <t>Vietnam</t>
  </si>
  <si>
    <t>Virgin Islands (U.S.)</t>
  </si>
  <si>
    <t>West Bank and Gaza</t>
  </si>
  <si>
    <t>Yemen, Rep. of</t>
  </si>
  <si>
    <t>Zambia</t>
  </si>
  <si>
    <t>Zimbabwe</t>
  </si>
  <si>
    <t>Indicator: Population, total</t>
  </si>
  <si>
    <t>Description: Total population is based on the de facto definition of population, which counts all residents regardless of legal status or citizenship--except for refugees not permanently settled in the country of asylum, who are generally considered part of the population of their country of origin. The values shown are midyear estimates.</t>
  </si>
  <si>
    <t>Country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</si>
  <si>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</si>
  <si>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</si>
  <si>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</si>
  <si>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</si>
  <si>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</si>
  <si>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</si>
  <si>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</si>
  <si>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</si>
  <si>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</si>
  <si>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</si>
  <si>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</si>
  <si>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</si>
  <si>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</si>
  <si>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</si>
  <si>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</si>
  <si>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</si>
  <si>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</si>
  <si>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</si>
  <si>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</si>
  <si>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</si>
  <si>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</si>
  <si>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</si>
  <si>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</si>
  <si>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</si>
  <si>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</si>
  <si>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</si>
  <si>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</si>
  <si>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</si>
  <si>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</si>
  <si>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</si>
  <si>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</si>
  <si>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</si>
  <si>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</si>
  <si>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</si>
  <si>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</si>
  <si>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</si>
  <si>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</si>
  <si>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</si>
  <si>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</si>
  <si>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</si>
  <si>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</si>
  <si>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</si>
  <si>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</si>
  <si>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 of</t>
  </si>
  <si>
    <t>Congo, Rep.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</si>
  <si>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</si>
  <si>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</si>
  <si>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</si>
  <si>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</si>
  <si>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</si>
  <si>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</si>
  <si>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</si>
  <si>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</si>
  <si>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</si>
  <si>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</si>
  <si>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</si>
  <si>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</si>
  <si>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</si>
  <si>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</si>
  <si>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</si>
  <si>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</si>
  <si>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</si>
  <si>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</si>
  <si>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</si>
  <si>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</si>
  <si>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</si>
  <si>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</si>
  <si>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</si>
  <si>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</si>
  <si>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</si>
  <si>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</si>
  <si>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</si>
  <si>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</si>
  <si>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</si>
  <si>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</si>
  <si>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</si>
  <si>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</si>
  <si>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</si>
  <si>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</si>
  <si>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</si>
  <si>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</si>
  <si>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</si>
  <si>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</si>
  <si>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</si>
  <si>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</si>
  <si>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</si>
  <si>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</si>
  <si>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 of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</si>
  <si>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</si>
  <si>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</si>
  <si>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</si>
  <si>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</si>
  <si>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</si>
  <si>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</si>
  <si>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</si>
  <si>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</si>
  <si>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</si>
  <si>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</si>
  <si>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</si>
  <si>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D.P.R. of</t>
  </si>
  <si>
    <t>Korea, Rep. of</t>
  </si>
  <si>
    <t>Kosovo</t>
  </si>
  <si>
    <t>Kuwait</t>
  </si>
  <si>
    <t>Kyrgyz Republic</t>
  </si>
  <si>
    <t>Lao P.D.R.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</si>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</sst>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@"/>
    <numFmt numFmtId="166" formatCode="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u val="single"/>
      <sz val="10"/>
      <color indexed="61"/>
      <name val="Arial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top"/>
      <protection locked="0"/>
    </xf>
    <xf numFmtId="166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e\Desktop\birth-rate-crude-per-1000-people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Afghanistan</v>
          </cell>
          <cell r="AX2">
            <v>46.538</v>
          </cell>
        </row>
        <row r="3">
          <cell r="A3" t="str">
            <v>Albania</v>
          </cell>
          <cell r="AX3">
            <v>14.649</v>
          </cell>
        </row>
        <row r="4">
          <cell r="A4" t="str">
            <v>Algeria</v>
          </cell>
          <cell r="AX4">
            <v>20.759</v>
          </cell>
        </row>
        <row r="5">
          <cell r="A5" t="str">
            <v>American Samoa</v>
          </cell>
          <cell r="AX5" t="str">
            <v>-</v>
          </cell>
        </row>
        <row r="6">
          <cell r="A6" t="str">
            <v>Andorra</v>
          </cell>
          <cell r="AX6">
            <v>10.4</v>
          </cell>
        </row>
        <row r="7">
          <cell r="A7" t="str">
            <v>Angola</v>
          </cell>
          <cell r="AX7">
            <v>42.875</v>
          </cell>
        </row>
        <row r="8">
          <cell r="A8" t="str">
            <v>Antigua and Barbuda</v>
          </cell>
          <cell r="AX8" t="str">
            <v>-</v>
          </cell>
        </row>
        <row r="9">
          <cell r="A9" t="str">
            <v>Argentina</v>
          </cell>
          <cell r="AX9">
            <v>17.269</v>
          </cell>
        </row>
        <row r="10">
          <cell r="A10" t="str">
            <v>Armenia</v>
          </cell>
          <cell r="AX10">
            <v>15.299</v>
          </cell>
        </row>
        <row r="11">
          <cell r="A11" t="str">
            <v>Aruba</v>
          </cell>
          <cell r="AX11">
            <v>11.716</v>
          </cell>
        </row>
        <row r="12">
          <cell r="A12" t="str">
            <v>Australia</v>
          </cell>
          <cell r="AX12">
            <v>13.8</v>
          </cell>
        </row>
        <row r="13">
          <cell r="A13" t="str">
            <v>Austria</v>
          </cell>
          <cell r="AX13">
            <v>9.326</v>
          </cell>
        </row>
        <row r="14">
          <cell r="A14" t="str">
            <v>Azerbaijan</v>
          </cell>
          <cell r="AX14">
            <v>17.8</v>
          </cell>
        </row>
        <row r="15">
          <cell r="A15" t="str">
            <v>Bahamas, The</v>
          </cell>
          <cell r="AX15">
            <v>16.704</v>
          </cell>
        </row>
        <row r="16">
          <cell r="A16" t="str">
            <v>Bahrain</v>
          </cell>
          <cell r="AX16">
            <v>18.017</v>
          </cell>
        </row>
        <row r="17">
          <cell r="A17" t="str">
            <v>Bangladesh</v>
          </cell>
          <cell r="AX17">
            <v>21.431</v>
          </cell>
        </row>
        <row r="18">
          <cell r="A18" t="str">
            <v>Barbados</v>
          </cell>
          <cell r="AX18">
            <v>11.208</v>
          </cell>
        </row>
        <row r="19">
          <cell r="A19" t="str">
            <v>Belarus</v>
          </cell>
          <cell r="AX19">
            <v>11.14</v>
          </cell>
        </row>
        <row r="20">
          <cell r="A20" t="str">
            <v>Belgium</v>
          </cell>
          <cell r="AX20">
            <v>11.672</v>
          </cell>
        </row>
        <row r="21">
          <cell r="A21" t="str">
            <v>Belize</v>
          </cell>
          <cell r="AX21">
            <v>24.698</v>
          </cell>
        </row>
        <row r="22">
          <cell r="A22" t="str">
            <v>Benin</v>
          </cell>
          <cell r="AX22">
            <v>39.395</v>
          </cell>
        </row>
        <row r="23">
          <cell r="A23" t="str">
            <v>Bermuda</v>
          </cell>
          <cell r="AX23">
            <v>12.482</v>
          </cell>
        </row>
        <row r="24">
          <cell r="A24" t="str">
            <v>Bhutan</v>
          </cell>
          <cell r="AX24">
            <v>21.494</v>
          </cell>
        </row>
        <row r="25">
          <cell r="A25" t="str">
            <v>Bolivia</v>
          </cell>
          <cell r="AX25">
            <v>27.104</v>
          </cell>
        </row>
        <row r="26">
          <cell r="A26" t="str">
            <v>Bosnia and Herzegovina</v>
          </cell>
          <cell r="AX26">
            <v>9.097</v>
          </cell>
        </row>
        <row r="27">
          <cell r="A27" t="str">
            <v>Botswana</v>
          </cell>
          <cell r="AX27">
            <v>24.54</v>
          </cell>
        </row>
        <row r="28">
          <cell r="A28" t="str">
            <v>Brazil</v>
          </cell>
          <cell r="AX28">
            <v>16.194</v>
          </cell>
        </row>
        <row r="29">
          <cell r="A29" t="str">
            <v>Brunei Darussalam</v>
          </cell>
          <cell r="AX29">
            <v>19.802</v>
          </cell>
        </row>
        <row r="30">
          <cell r="A30" t="str">
            <v>Bulgaria</v>
          </cell>
          <cell r="AX30">
            <v>10.194</v>
          </cell>
        </row>
        <row r="31">
          <cell r="A31" t="str">
            <v>Burkina Faso</v>
          </cell>
          <cell r="AX31">
            <v>47.212</v>
          </cell>
        </row>
        <row r="32">
          <cell r="A32" t="str">
            <v>Burundi</v>
          </cell>
          <cell r="AX32">
            <v>34.465</v>
          </cell>
        </row>
        <row r="33">
          <cell r="A33" t="str">
            <v>Cambodia</v>
          </cell>
          <cell r="AX33">
            <v>24.733</v>
          </cell>
        </row>
        <row r="34">
          <cell r="A34" t="str">
            <v>Cameroon</v>
          </cell>
          <cell r="AX34">
            <v>36.86</v>
          </cell>
        </row>
        <row r="35">
          <cell r="A35" t="str">
            <v>Canada</v>
          </cell>
          <cell r="AX35">
            <v>11.25</v>
          </cell>
        </row>
        <row r="36">
          <cell r="A36" t="str">
            <v>Cape Verde</v>
          </cell>
          <cell r="AX36">
            <v>24.121</v>
          </cell>
        </row>
        <row r="37">
          <cell r="A37" t="str">
            <v>Cayman Islands</v>
          </cell>
          <cell r="AX37" t="str">
            <v>-</v>
          </cell>
        </row>
        <row r="38">
          <cell r="A38" t="str">
            <v>Central African Republic</v>
          </cell>
          <cell r="AX38">
            <v>35.422</v>
          </cell>
        </row>
        <row r="39">
          <cell r="A39" t="str">
            <v>Chad</v>
          </cell>
          <cell r="AX39">
            <v>45.692</v>
          </cell>
        </row>
        <row r="40">
          <cell r="A40" t="str">
            <v>Channel Islands</v>
          </cell>
          <cell r="AX40">
            <v>9.33</v>
          </cell>
        </row>
        <row r="41">
          <cell r="A41" t="str">
            <v>Chile</v>
          </cell>
          <cell r="AX41">
            <v>14.942</v>
          </cell>
        </row>
        <row r="42">
          <cell r="A42" t="str">
            <v>China</v>
          </cell>
          <cell r="AX42">
            <v>12.14</v>
          </cell>
        </row>
        <row r="43">
          <cell r="A43" t="str">
            <v>Colombia</v>
          </cell>
          <cell r="AX43">
            <v>20.403</v>
          </cell>
        </row>
        <row r="44">
          <cell r="A44" t="str">
            <v>Comoros</v>
          </cell>
          <cell r="AX44">
            <v>32.426</v>
          </cell>
        </row>
        <row r="45">
          <cell r="A45" t="str">
            <v>Congo, Dem. Rep. of</v>
          </cell>
          <cell r="AX45">
            <v>44.872</v>
          </cell>
        </row>
        <row r="46">
          <cell r="A46" t="str">
            <v>Congo, Rep.</v>
          </cell>
          <cell r="AX46">
            <v>34.509</v>
          </cell>
        </row>
        <row r="47">
          <cell r="A47" t="str">
            <v>Costa Rica</v>
          </cell>
          <cell r="AX47">
            <v>16.677</v>
          </cell>
        </row>
        <row r="48">
          <cell r="A48" t="str">
            <v>Cote d'Ivoire</v>
          </cell>
          <cell r="AX48">
            <v>34.952</v>
          </cell>
        </row>
        <row r="49">
          <cell r="A49" t="str">
            <v>Croatia</v>
          </cell>
          <cell r="AX49">
            <v>9.9</v>
          </cell>
        </row>
        <row r="50">
          <cell r="A50" t="str">
            <v>Cuba</v>
          </cell>
          <cell r="AX50">
            <v>10.488</v>
          </cell>
        </row>
        <row r="51">
          <cell r="A51" t="str">
            <v>Cyprus</v>
          </cell>
          <cell r="AX51">
            <v>11.496</v>
          </cell>
        </row>
        <row r="52">
          <cell r="A52" t="str">
            <v>Czech Republic</v>
          </cell>
          <cell r="AX52">
            <v>11.47</v>
          </cell>
        </row>
        <row r="53">
          <cell r="A53" t="str">
            <v>Denmark</v>
          </cell>
          <cell r="AX53">
            <v>11.839</v>
          </cell>
        </row>
        <row r="54">
          <cell r="A54" t="str">
            <v>Djibouti</v>
          </cell>
          <cell r="AX54">
            <v>28.435</v>
          </cell>
        </row>
        <row r="55">
          <cell r="A55" t="str">
            <v>Dominica</v>
          </cell>
          <cell r="AX55" t="str">
            <v>-</v>
          </cell>
        </row>
        <row r="56">
          <cell r="A56" t="str">
            <v>Dominican Republic</v>
          </cell>
          <cell r="AX56">
            <v>22.527</v>
          </cell>
        </row>
        <row r="57">
          <cell r="A57" t="str">
            <v>Ecuador</v>
          </cell>
          <cell r="AX57">
            <v>20.8</v>
          </cell>
        </row>
        <row r="58">
          <cell r="A58" t="str">
            <v>Egypt, Arab Rep.</v>
          </cell>
          <cell r="AX58">
            <v>24.698</v>
          </cell>
        </row>
        <row r="59">
          <cell r="A59" t="str">
            <v>El Salvador</v>
          </cell>
          <cell r="AX59">
            <v>20.235</v>
          </cell>
        </row>
        <row r="60">
          <cell r="A60" t="str">
            <v>Equatorial Guinea</v>
          </cell>
          <cell r="AX60">
            <v>37.971</v>
          </cell>
        </row>
        <row r="61">
          <cell r="A61" t="str">
            <v>Eritrea</v>
          </cell>
          <cell r="AX61">
            <v>36.983</v>
          </cell>
        </row>
        <row r="62">
          <cell r="A62" t="str">
            <v>Estonia</v>
          </cell>
          <cell r="AX62">
            <v>11.955</v>
          </cell>
        </row>
        <row r="63">
          <cell r="A63" t="str">
            <v>Ethiopia</v>
          </cell>
          <cell r="AX63">
            <v>38.23</v>
          </cell>
        </row>
        <row r="64">
          <cell r="A64" t="str">
            <v>Faeroe Islands</v>
          </cell>
          <cell r="AX64" t="str">
            <v>-</v>
          </cell>
        </row>
        <row r="65">
          <cell r="A65" t="str">
            <v>Fiji</v>
          </cell>
          <cell r="AX65">
            <v>20.945</v>
          </cell>
        </row>
        <row r="66">
          <cell r="A66" t="str">
            <v>Finland</v>
          </cell>
          <cell r="AX66">
            <v>11.204</v>
          </cell>
        </row>
        <row r="67">
          <cell r="A67" t="str">
            <v>France</v>
          </cell>
          <cell r="AX67">
            <v>12.862</v>
          </cell>
        </row>
        <row r="68">
          <cell r="A68" t="str">
            <v>French Polynesia</v>
          </cell>
          <cell r="AX68">
            <v>17.986</v>
          </cell>
        </row>
        <row r="69">
          <cell r="A69" t="str">
            <v>Gabon</v>
          </cell>
          <cell r="AX69">
            <v>27.273</v>
          </cell>
        </row>
        <row r="70">
          <cell r="A70" t="str">
            <v>Gambia, The</v>
          </cell>
          <cell r="AX70">
            <v>36.761</v>
          </cell>
        </row>
        <row r="71">
          <cell r="A71" t="str">
            <v>Georgia</v>
          </cell>
          <cell r="AX71">
            <v>12.087</v>
          </cell>
        </row>
        <row r="72">
          <cell r="A72" t="str">
            <v>Germany</v>
          </cell>
          <cell r="AX72">
            <v>8.312</v>
          </cell>
        </row>
        <row r="73">
          <cell r="A73" t="str">
            <v>Ghana</v>
          </cell>
          <cell r="AX73">
            <v>32.355</v>
          </cell>
        </row>
        <row r="74">
          <cell r="A74" t="str">
            <v>Greece</v>
          </cell>
          <cell r="AX74">
            <v>10.278</v>
          </cell>
        </row>
        <row r="75">
          <cell r="A75" t="str">
            <v>Greenland</v>
          </cell>
          <cell r="AX75">
            <v>14.7984452</v>
          </cell>
        </row>
        <row r="76">
          <cell r="A76" t="str">
            <v>Grenada</v>
          </cell>
          <cell r="AX76">
            <v>19.419</v>
          </cell>
        </row>
        <row r="77">
          <cell r="A77" t="str">
            <v>Guam</v>
          </cell>
          <cell r="AX77">
            <v>18.311</v>
          </cell>
        </row>
        <row r="78">
          <cell r="A78" t="str">
            <v>Guatemala</v>
          </cell>
          <cell r="AX78">
            <v>33.009</v>
          </cell>
        </row>
        <row r="79">
          <cell r="A79" t="str">
            <v>Guinea</v>
          </cell>
          <cell r="AX79">
            <v>39.633</v>
          </cell>
        </row>
        <row r="80">
          <cell r="A80" t="str">
            <v>Guinea-Bissau</v>
          </cell>
          <cell r="AX80">
            <v>41.188</v>
          </cell>
        </row>
        <row r="81">
          <cell r="A81" t="str">
            <v>Guyana</v>
          </cell>
          <cell r="AX81">
            <v>17.869</v>
          </cell>
        </row>
        <row r="82">
          <cell r="A82" t="str">
            <v>Haiti</v>
          </cell>
          <cell r="AX82">
            <v>27.643</v>
          </cell>
        </row>
        <row r="83">
          <cell r="A83" t="str">
            <v>Honduras</v>
          </cell>
          <cell r="AX83">
            <v>27.484</v>
          </cell>
        </row>
        <row r="84">
          <cell r="A84" t="str">
            <v>Hong Kong SAR, China</v>
          </cell>
          <cell r="AX84">
            <v>11.3</v>
          </cell>
        </row>
        <row r="85">
          <cell r="A85" t="str">
            <v>Hungary</v>
          </cell>
          <cell r="AX85">
            <v>9.882</v>
          </cell>
        </row>
        <row r="86">
          <cell r="A86" t="str">
            <v>Iceland</v>
          </cell>
          <cell r="AX86">
            <v>15.232</v>
          </cell>
        </row>
        <row r="87">
          <cell r="A87" t="str">
            <v>India</v>
          </cell>
          <cell r="AX87">
            <v>22.8</v>
          </cell>
        </row>
        <row r="88">
          <cell r="A88" t="str">
            <v>Indonesia</v>
          </cell>
          <cell r="AX88">
            <v>18.569</v>
          </cell>
        </row>
        <row r="89">
          <cell r="A89" t="str">
            <v>Iran, Islamic Rep. of</v>
          </cell>
          <cell r="AX89">
            <v>18.906</v>
          </cell>
        </row>
        <row r="90">
          <cell r="A90" t="str">
            <v>Iraq</v>
          </cell>
          <cell r="AX90">
            <v>31.22</v>
          </cell>
        </row>
        <row r="91">
          <cell r="A91" t="str">
            <v>Ireland</v>
          </cell>
          <cell r="AX91">
            <v>16.906</v>
          </cell>
        </row>
        <row r="92">
          <cell r="A92" t="str">
            <v>Isle of Man</v>
          </cell>
          <cell r="AX92" t="str">
            <v>-</v>
          </cell>
        </row>
        <row r="93">
          <cell r="A93" t="str">
            <v>Israel</v>
          </cell>
          <cell r="AX93">
            <v>21.5</v>
          </cell>
        </row>
        <row r="94">
          <cell r="A94" t="str">
            <v>Italy</v>
          </cell>
          <cell r="AX94">
            <v>9.624</v>
          </cell>
        </row>
        <row r="95">
          <cell r="A95" t="str">
            <v>Jamaica</v>
          </cell>
          <cell r="AX95">
            <v>16.69</v>
          </cell>
        </row>
        <row r="96">
          <cell r="A96" t="str">
            <v>Japan</v>
          </cell>
          <cell r="AX96">
            <v>8.7</v>
          </cell>
        </row>
        <row r="97">
          <cell r="A97" t="str">
            <v>Jordan</v>
          </cell>
          <cell r="AX97">
            <v>25.726</v>
          </cell>
        </row>
        <row r="98">
          <cell r="A98" t="str">
            <v>Kazakhstan</v>
          </cell>
          <cell r="AX98">
            <v>22.7</v>
          </cell>
        </row>
        <row r="99">
          <cell r="A99" t="str">
            <v>Kenya</v>
          </cell>
          <cell r="AX99">
            <v>38.767</v>
          </cell>
        </row>
        <row r="100">
          <cell r="A100" t="str">
            <v>Kiribati</v>
          </cell>
          <cell r="AX100" t="str">
            <v>-</v>
          </cell>
        </row>
        <row r="101">
          <cell r="A101" t="str">
            <v>Korea, D.P.R. of</v>
          </cell>
          <cell r="AX101">
            <v>13.732</v>
          </cell>
        </row>
        <row r="102">
          <cell r="A102" t="str">
            <v>Korea, Rep. of</v>
          </cell>
          <cell r="AX102">
            <v>9.4</v>
          </cell>
        </row>
        <row r="103">
          <cell r="A103" t="str">
            <v>Kosovo</v>
          </cell>
          <cell r="AX103">
            <v>19.01</v>
          </cell>
        </row>
        <row r="104">
          <cell r="A104" t="str">
            <v>Kuwait</v>
          </cell>
          <cell r="AX104">
            <v>17.705</v>
          </cell>
        </row>
        <row r="105">
          <cell r="A105" t="str">
            <v>Kyrgyz Republic</v>
          </cell>
          <cell r="AX105">
            <v>24.36</v>
          </cell>
        </row>
        <row r="106">
          <cell r="A106" t="str">
            <v>Lao P.D.R.</v>
          </cell>
          <cell r="AX106">
            <v>27.281</v>
          </cell>
        </row>
        <row r="107">
          <cell r="A107" t="str">
            <v>Latvia</v>
          </cell>
          <cell r="AX107">
            <v>10.568</v>
          </cell>
        </row>
        <row r="108">
          <cell r="A108" t="str">
            <v>Lebanon</v>
          </cell>
          <cell r="AX108">
            <v>15.727</v>
          </cell>
        </row>
        <row r="109">
          <cell r="A109" t="str">
            <v>Lesotho</v>
          </cell>
          <cell r="AX109">
            <v>28.942</v>
          </cell>
        </row>
        <row r="110">
          <cell r="A110" t="str">
            <v>Liberia</v>
          </cell>
          <cell r="AX110">
            <v>38.327</v>
          </cell>
        </row>
        <row r="111">
          <cell r="A111" t="str">
            <v>Libya</v>
          </cell>
          <cell r="AX111">
            <v>23.299</v>
          </cell>
        </row>
        <row r="112">
          <cell r="A112" t="str">
            <v>Liechtenstein</v>
          </cell>
          <cell r="AX112">
            <v>9.9</v>
          </cell>
        </row>
        <row r="113">
          <cell r="A113" t="str">
            <v>Lithuania</v>
          </cell>
          <cell r="AX113">
            <v>10.442</v>
          </cell>
        </row>
        <row r="114">
          <cell r="A114" t="str">
            <v>Luxembourg</v>
          </cell>
          <cell r="AX114">
            <v>11.452</v>
          </cell>
        </row>
        <row r="115">
          <cell r="A115" t="str">
            <v>Macao SAR, China</v>
          </cell>
          <cell r="AX115">
            <v>8.204</v>
          </cell>
        </row>
        <row r="116">
          <cell r="A116" t="str">
            <v>Macedonia, FYR</v>
          </cell>
          <cell r="AX116">
            <v>10.898</v>
          </cell>
        </row>
        <row r="117">
          <cell r="A117" t="str">
            <v>Madagascar</v>
          </cell>
          <cell r="AX117">
            <v>35.896</v>
          </cell>
        </row>
        <row r="118">
          <cell r="A118" t="str">
            <v>Malawi</v>
          </cell>
          <cell r="AX118">
            <v>40.224</v>
          </cell>
        </row>
        <row r="119">
          <cell r="A119" t="str">
            <v>Malaysia</v>
          </cell>
          <cell r="AX119">
            <v>20.376</v>
          </cell>
        </row>
        <row r="120">
          <cell r="A120" t="str">
            <v>Maldives</v>
          </cell>
          <cell r="AX120">
            <v>18.709</v>
          </cell>
        </row>
        <row r="121">
          <cell r="A121" t="str">
            <v>Mali</v>
          </cell>
          <cell r="AX121">
            <v>42.61</v>
          </cell>
        </row>
        <row r="122">
          <cell r="A122" t="str">
            <v>Malta</v>
          </cell>
          <cell r="AX122">
            <v>10.018</v>
          </cell>
        </row>
        <row r="123">
          <cell r="A123" t="str">
            <v>Marshall Islands</v>
          </cell>
          <cell r="AX123" t="str">
            <v>-</v>
          </cell>
        </row>
        <row r="124">
          <cell r="A124" t="str">
            <v>Mauritania</v>
          </cell>
          <cell r="AX124">
            <v>33.587</v>
          </cell>
        </row>
        <row r="125">
          <cell r="A125" t="str">
            <v>Mauritius</v>
          </cell>
          <cell r="AX125">
            <v>12.9</v>
          </cell>
        </row>
        <row r="126">
          <cell r="A126" t="str">
            <v>Mayotte</v>
          </cell>
          <cell r="AX126">
            <v>25.081</v>
          </cell>
        </row>
        <row r="127">
          <cell r="A127" t="str">
            <v>Mexico</v>
          </cell>
          <cell r="AX127">
            <v>18.3280638</v>
          </cell>
        </row>
        <row r="128">
          <cell r="A128" t="str">
            <v>Micronesia, Fed. States of</v>
          </cell>
          <cell r="AX128">
            <v>25.256</v>
          </cell>
        </row>
        <row r="129">
          <cell r="A129" t="str">
            <v>Moldova</v>
          </cell>
          <cell r="AX129">
            <v>12.32</v>
          </cell>
        </row>
        <row r="130">
          <cell r="A130" t="str">
            <v>Mongolia</v>
          </cell>
          <cell r="AX130">
            <v>18.785</v>
          </cell>
        </row>
        <row r="131">
          <cell r="A131" t="str">
            <v>Montenegro</v>
          </cell>
          <cell r="AX131">
            <v>12.117</v>
          </cell>
        </row>
        <row r="132">
          <cell r="A132" t="str">
            <v>Morocco</v>
          </cell>
          <cell r="AX132">
            <v>20.423</v>
          </cell>
        </row>
        <row r="133">
          <cell r="A133" t="str">
            <v>Mozambique</v>
          </cell>
          <cell r="AX133">
            <v>39.192</v>
          </cell>
        </row>
        <row r="134">
          <cell r="A134" t="str">
            <v>Myanmar</v>
          </cell>
          <cell r="AX134">
            <v>20.528</v>
          </cell>
        </row>
        <row r="135">
          <cell r="A135" t="str">
            <v>Namibia</v>
          </cell>
          <cell r="AX135">
            <v>27.555</v>
          </cell>
        </row>
        <row r="136">
          <cell r="A136" t="str">
            <v>Nepal</v>
          </cell>
          <cell r="AX136">
            <v>25.385</v>
          </cell>
        </row>
        <row r="137">
          <cell r="A137" t="str">
            <v>Netherlands Antilles</v>
          </cell>
          <cell r="AX137">
            <v>13.281</v>
          </cell>
        </row>
        <row r="138">
          <cell r="A138" t="str">
            <v>Netherlands, The</v>
          </cell>
          <cell r="AX138">
            <v>11.229</v>
          </cell>
        </row>
        <row r="139">
          <cell r="A139" t="str">
            <v>New Caledonia</v>
          </cell>
          <cell r="AX139">
            <v>16.2</v>
          </cell>
        </row>
        <row r="140">
          <cell r="A140" t="str">
            <v>New Zealand</v>
          </cell>
          <cell r="AX140">
            <v>15.06</v>
          </cell>
        </row>
        <row r="141">
          <cell r="A141" t="str">
            <v>Nicaragua</v>
          </cell>
          <cell r="AX141">
            <v>24.624</v>
          </cell>
        </row>
        <row r="142">
          <cell r="A142" t="str">
            <v>Niger</v>
          </cell>
          <cell r="AX142">
            <v>53.536</v>
          </cell>
        </row>
        <row r="143">
          <cell r="A143" t="str">
            <v>Nigeria</v>
          </cell>
          <cell r="AX143">
            <v>39.826</v>
          </cell>
        </row>
        <row r="144">
          <cell r="A144" t="str">
            <v>Norway</v>
          </cell>
          <cell r="AX144">
            <v>12.688</v>
          </cell>
        </row>
        <row r="145">
          <cell r="A145" t="str">
            <v>Oman</v>
          </cell>
          <cell r="AX145">
            <v>21.961</v>
          </cell>
        </row>
        <row r="146">
          <cell r="A146" t="str">
            <v>Pakistan</v>
          </cell>
          <cell r="AX146">
            <v>30.086</v>
          </cell>
        </row>
        <row r="147">
          <cell r="A147" t="str">
            <v>Palau</v>
          </cell>
          <cell r="AX147" t="str">
            <v>-</v>
          </cell>
        </row>
        <row r="148">
          <cell r="A148" t="str">
            <v>Panama</v>
          </cell>
          <cell r="AX148">
            <v>20.64</v>
          </cell>
        </row>
        <row r="149">
          <cell r="A149" t="str">
            <v>Papua New Guinea</v>
          </cell>
          <cell r="AX149">
            <v>31.427</v>
          </cell>
        </row>
        <row r="150">
          <cell r="A150" t="str">
            <v>Paraguay</v>
          </cell>
          <cell r="AX150">
            <v>24.625</v>
          </cell>
        </row>
        <row r="151">
          <cell r="A151" t="str">
            <v>Peru</v>
          </cell>
          <cell r="AX151">
            <v>21.107</v>
          </cell>
        </row>
        <row r="152">
          <cell r="A152" t="str">
            <v>Philippines</v>
          </cell>
          <cell r="AX152">
            <v>24.728</v>
          </cell>
        </row>
        <row r="153">
          <cell r="A153" t="str">
            <v>Poland</v>
          </cell>
          <cell r="AX153">
            <v>10.872</v>
          </cell>
        </row>
        <row r="154">
          <cell r="A154" t="str">
            <v>Portugal</v>
          </cell>
          <cell r="AX154">
            <v>9.847</v>
          </cell>
        </row>
        <row r="155">
          <cell r="A155" t="str">
            <v>Puerto Rico</v>
          </cell>
          <cell r="AX155">
            <v>11.8223776</v>
          </cell>
        </row>
        <row r="156">
          <cell r="A156" t="str">
            <v>Qatar</v>
          </cell>
          <cell r="AX156">
            <v>12.075</v>
          </cell>
        </row>
        <row r="157">
          <cell r="A157" t="str">
            <v>Romania</v>
          </cell>
          <cell r="AX157">
            <v>10.314</v>
          </cell>
        </row>
        <row r="158">
          <cell r="A158" t="str">
            <v>Russian Federation</v>
          </cell>
          <cell r="AX158">
            <v>12.1</v>
          </cell>
        </row>
        <row r="159">
          <cell r="A159" t="str">
            <v>Rwanda</v>
          </cell>
          <cell r="AX159">
            <v>41.132</v>
          </cell>
        </row>
        <row r="160">
          <cell r="A160" t="str">
            <v>Samoa</v>
          </cell>
          <cell r="AX160">
            <v>23.508</v>
          </cell>
        </row>
        <row r="161">
          <cell r="A161" t="str">
            <v>San Marino</v>
          </cell>
          <cell r="AX161">
            <v>11</v>
          </cell>
        </row>
        <row r="162">
          <cell r="A162" t="str">
            <v>Sao Tome and Principe</v>
          </cell>
          <cell r="AX162">
            <v>32.11</v>
          </cell>
        </row>
        <row r="163">
          <cell r="A163" t="str">
            <v>Saudi Arabia</v>
          </cell>
          <cell r="AX163">
            <v>23.424</v>
          </cell>
        </row>
        <row r="164">
          <cell r="A164" t="str">
            <v>Senegal</v>
          </cell>
          <cell r="AX164">
            <v>38.435</v>
          </cell>
        </row>
        <row r="165">
          <cell r="A165" t="str">
            <v>Serbia</v>
          </cell>
          <cell r="AX165">
            <v>9.4</v>
          </cell>
        </row>
        <row r="166">
          <cell r="A166" t="str">
            <v>Seychelles</v>
          </cell>
          <cell r="AX166">
            <v>17.8</v>
          </cell>
        </row>
        <row r="167">
          <cell r="A167" t="str">
            <v>Sierra Leone</v>
          </cell>
          <cell r="AX167">
            <v>40.305</v>
          </cell>
        </row>
        <row r="168">
          <cell r="A168" t="str">
            <v>Singapore</v>
          </cell>
          <cell r="AX168">
            <v>10.2</v>
          </cell>
        </row>
        <row r="169">
          <cell r="A169" t="str">
            <v>Slovak Republic</v>
          </cell>
          <cell r="AX169">
            <v>10.609</v>
          </cell>
        </row>
        <row r="170">
          <cell r="A170" t="str">
            <v>Slovenia</v>
          </cell>
          <cell r="AX170">
            <v>10.495</v>
          </cell>
        </row>
        <row r="171">
          <cell r="A171" t="str">
            <v>Solomon Islands</v>
          </cell>
          <cell r="AX171">
            <v>30.447</v>
          </cell>
        </row>
        <row r="172">
          <cell r="A172" t="str">
            <v>Somalia</v>
          </cell>
          <cell r="AX172">
            <v>44.105</v>
          </cell>
        </row>
        <row r="173">
          <cell r="A173" t="str">
            <v>South Africa</v>
          </cell>
          <cell r="AX173">
            <v>22.038</v>
          </cell>
        </row>
        <row r="174">
          <cell r="A174" t="str">
            <v>Spain</v>
          </cell>
          <cell r="AX174">
            <v>11.391</v>
          </cell>
        </row>
        <row r="175">
          <cell r="A175" t="str">
            <v>Sri Lanka</v>
          </cell>
          <cell r="AX175">
            <v>18.8</v>
          </cell>
        </row>
        <row r="176">
          <cell r="A176" t="str">
            <v>St. Kitts and Nevis</v>
          </cell>
          <cell r="AX176" t="str">
            <v>-</v>
          </cell>
        </row>
        <row r="177">
          <cell r="A177" t="str">
            <v>St. Lucia</v>
          </cell>
          <cell r="AX177" t="str">
            <v>-</v>
          </cell>
        </row>
        <row r="178">
          <cell r="A178" t="str">
            <v>St. Vincent and the Grenadines</v>
          </cell>
          <cell r="AX178">
            <v>17.581</v>
          </cell>
        </row>
        <row r="179">
          <cell r="A179" t="str">
            <v>Sudan</v>
          </cell>
          <cell r="AX179">
            <v>31.293</v>
          </cell>
        </row>
        <row r="180">
          <cell r="A180" t="str">
            <v>Suriname</v>
          </cell>
          <cell r="AX180">
            <v>18.983</v>
          </cell>
        </row>
        <row r="181">
          <cell r="A181" t="str">
            <v>Swaziland</v>
          </cell>
          <cell r="AX181">
            <v>29.895</v>
          </cell>
        </row>
        <row r="182">
          <cell r="A182" t="str">
            <v>Sweden</v>
          </cell>
          <cell r="AX182">
            <v>11.855</v>
          </cell>
        </row>
        <row r="183">
          <cell r="A183" t="str">
            <v>Switzerland</v>
          </cell>
          <cell r="AX183">
            <v>10.055</v>
          </cell>
        </row>
        <row r="184">
          <cell r="A184" t="str">
            <v>Syrian Arab Republic</v>
          </cell>
          <cell r="AX184">
            <v>27.98</v>
          </cell>
        </row>
        <row r="185">
          <cell r="A185" t="str">
            <v>Tajikistan</v>
          </cell>
          <cell r="AX185">
            <v>28.079</v>
          </cell>
        </row>
        <row r="186">
          <cell r="A186" t="str">
            <v>Tanzania</v>
          </cell>
          <cell r="AX186">
            <v>41.534</v>
          </cell>
        </row>
        <row r="187">
          <cell r="A187" t="str">
            <v>Thailand</v>
          </cell>
          <cell r="AX187">
            <v>14.52</v>
          </cell>
        </row>
        <row r="188">
          <cell r="A188" t="str">
            <v>Timor-Leste</v>
          </cell>
          <cell r="AX188">
            <v>39.998</v>
          </cell>
        </row>
        <row r="189">
          <cell r="A189" t="str">
            <v>Togo</v>
          </cell>
          <cell r="AX189">
            <v>32.875</v>
          </cell>
        </row>
        <row r="190">
          <cell r="A190" t="str">
            <v>Tonga</v>
          </cell>
          <cell r="AX190">
            <v>27.733</v>
          </cell>
        </row>
        <row r="191">
          <cell r="A191" t="str">
            <v>Trinidad and Tobago</v>
          </cell>
          <cell r="AX191">
            <v>14.83</v>
          </cell>
        </row>
        <row r="192">
          <cell r="A192" t="str">
            <v>Tunisia</v>
          </cell>
          <cell r="AX192">
            <v>17.7</v>
          </cell>
        </row>
        <row r="193">
          <cell r="A193" t="str">
            <v>Turkey</v>
          </cell>
          <cell r="AX193">
            <v>18.229</v>
          </cell>
        </row>
        <row r="194">
          <cell r="A194" t="str">
            <v>Turkmenistan</v>
          </cell>
          <cell r="AX194">
            <v>21.933</v>
          </cell>
        </row>
        <row r="195">
          <cell r="A195" t="str">
            <v>Uganda</v>
          </cell>
          <cell r="AX195">
            <v>46.151</v>
          </cell>
        </row>
        <row r="196">
          <cell r="A196" t="str">
            <v>Ukraine</v>
          </cell>
          <cell r="AX196">
            <v>11</v>
          </cell>
        </row>
        <row r="197">
          <cell r="A197" t="str">
            <v>United Arab Emirates</v>
          </cell>
          <cell r="AX197">
            <v>14.004</v>
          </cell>
        </row>
        <row r="198">
          <cell r="A198" t="str">
            <v>United Kingdom</v>
          </cell>
          <cell r="AX198">
            <v>12.935</v>
          </cell>
        </row>
        <row r="199">
          <cell r="A199" t="str">
            <v>United States</v>
          </cell>
          <cell r="AX199">
            <v>14.3009585</v>
          </cell>
        </row>
        <row r="200">
          <cell r="A200" t="str">
            <v>Uruguay</v>
          </cell>
          <cell r="AX200">
            <v>14.58</v>
          </cell>
        </row>
        <row r="201">
          <cell r="A201" t="str">
            <v>Uzbekistan</v>
          </cell>
          <cell r="AX201">
            <v>21.6805348</v>
          </cell>
        </row>
        <row r="202">
          <cell r="A202" t="str">
            <v>Vanuatu</v>
          </cell>
          <cell r="AX202">
            <v>30.198</v>
          </cell>
        </row>
        <row r="203">
          <cell r="A203" t="str">
            <v>Venezuela, R.B. de</v>
          </cell>
          <cell r="AX203">
            <v>21.244</v>
          </cell>
        </row>
        <row r="204">
          <cell r="A204" t="str">
            <v>Vietnam</v>
          </cell>
          <cell r="AX204">
            <v>17.152</v>
          </cell>
        </row>
        <row r="205">
          <cell r="A205" t="str">
            <v>Virgin Islands (U.S.)</v>
          </cell>
          <cell r="AX205">
            <v>12</v>
          </cell>
        </row>
        <row r="206">
          <cell r="A206" t="str">
            <v>West Bank and Gaza</v>
          </cell>
          <cell r="AX206">
            <v>35.541</v>
          </cell>
        </row>
        <row r="207">
          <cell r="A207" t="str">
            <v>Yemen, Rep. of</v>
          </cell>
          <cell r="AX207">
            <v>36.795</v>
          </cell>
        </row>
        <row r="208">
          <cell r="A208" t="str">
            <v>Zambia</v>
          </cell>
          <cell r="AX208">
            <v>42.879</v>
          </cell>
        </row>
        <row r="209">
          <cell r="A209" t="str">
            <v>Zimbabwe</v>
          </cell>
          <cell r="AX209">
            <v>29.93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70.7109375" style="0" customWidth="1"/>
    <col min="3" max="3" width="11.8515625" style="0" bestFit="1" customWidth="1"/>
    <col min="4" max="4" width="10.140625" style="0" bestFit="1" customWidth="1"/>
    <col min="5" max="5" width="11.140625" style="0" customWidth="1"/>
  </cols>
  <sheetData>
    <row r="1" spans="1:5" ht="12">
      <c r="A1" s="2" t="s">
        <v>2</v>
      </c>
      <c r="B1" t="s">
        <v>10</v>
      </c>
      <c r="C1" t="s">
        <v>0</v>
      </c>
      <c r="D1" t="s">
        <v>11</v>
      </c>
      <c r="E1" t="s">
        <v>12</v>
      </c>
    </row>
    <row r="3" spans="1:5" s="6" customFormat="1" ht="48">
      <c r="A3" s="6" t="s">
        <v>9</v>
      </c>
      <c r="B3" s="6" t="s">
        <v>102</v>
      </c>
      <c r="C3" s="6" t="s">
        <v>6</v>
      </c>
      <c r="D3" s="6" t="s">
        <v>7</v>
      </c>
      <c r="E3" s="6" t="s">
        <v>8</v>
      </c>
    </row>
    <row r="4" spans="1:5" ht="12">
      <c r="A4" t="str">
        <f>IF(MATCH(B4,'Smile Train countries'!B:B,0)&gt;0,"Yes","No")</f>
        <v>Yes</v>
      </c>
      <c r="B4" t="s">
        <v>103</v>
      </c>
      <c r="C4" s="1">
        <v>29021099</v>
      </c>
      <c r="D4" s="1">
        <f>INDEX('[1]Sheet1'!$AX$2:$AX$209,MATCH(B4,'[1]Sheet1'!$A$2:$A$209,0),)</f>
        <v>46.538</v>
      </c>
      <c r="E4">
        <f>D4*(C4/1000)</f>
        <v>1350583.905262</v>
      </c>
    </row>
    <row r="5" spans="1:5" ht="12">
      <c r="A5" t="e">
        <f>IF(MATCH(B5,'Smile Train countries'!B:B,0)&gt;0,"Yes","No")</f>
        <v>#N/A</v>
      </c>
      <c r="B5" t="s">
        <v>104</v>
      </c>
      <c r="C5" s="1">
        <v>3143291</v>
      </c>
      <c r="D5" s="1">
        <f>INDEX('[1]Sheet1'!$AX$2:$AX$209,MATCH(B5,'[1]Sheet1'!$A$2:$A$209,0),)</f>
        <v>14.649</v>
      </c>
      <c r="E5">
        <f aca="true" t="shared" si="0" ref="E5:E68">D5*(C5/1000)</f>
        <v>46046.069859</v>
      </c>
    </row>
    <row r="6" spans="1:5" ht="12">
      <c r="A6" t="e">
        <f>IF(MATCH(B6,'Smile Train countries'!B:B,0)&gt;0,"Yes","No")</f>
        <v>#N/A</v>
      </c>
      <c r="B6" t="s">
        <v>105</v>
      </c>
      <c r="C6" s="1">
        <v>34373426</v>
      </c>
      <c r="D6" s="1">
        <f>INDEX('[1]Sheet1'!$AX$2:$AX$209,MATCH(B6,'[1]Sheet1'!$A$2:$A$209,0),)</f>
        <v>20.759</v>
      </c>
      <c r="E6">
        <f t="shared" si="0"/>
        <v>713557.950334</v>
      </c>
    </row>
    <row r="7" spans="1:5" ht="12">
      <c r="A7" t="e">
        <f>IF(MATCH(B7,'Smile Train countries'!B:B,0)&gt;0,"Yes","No")</f>
        <v>#N/A</v>
      </c>
      <c r="B7" t="s">
        <v>106</v>
      </c>
      <c r="C7" s="1">
        <v>66107.3979</v>
      </c>
      <c r="D7" s="1" t="str">
        <f>INDEX('[1]Sheet1'!$AX$2:$AX$209,MATCH(B7,'[1]Sheet1'!$A$2:$A$209,0),)</f>
        <v>-</v>
      </c>
      <c r="E7" t="e">
        <f t="shared" si="0"/>
        <v>#VALUE!</v>
      </c>
    </row>
    <row r="8" spans="1:5" ht="12">
      <c r="A8" t="e">
        <f>IF(MATCH(B8,'Smile Train countries'!B:B,0)&gt;0,"Yes","No")</f>
        <v>#N/A</v>
      </c>
      <c r="B8" t="s">
        <v>107</v>
      </c>
      <c r="C8" s="1">
        <v>83810.5</v>
      </c>
      <c r="D8" s="1">
        <f>INDEX('[1]Sheet1'!$AX$2:$AX$209,MATCH(B8,'[1]Sheet1'!$A$2:$A$209,0),)</f>
        <v>10.4</v>
      </c>
      <c r="E8">
        <f t="shared" si="0"/>
        <v>871.6292000000001</v>
      </c>
    </row>
    <row r="9" spans="1:5" ht="12">
      <c r="A9" t="e">
        <f>IF(MATCH(B9,'Smile Train countries'!B:B,0)&gt;0,"Yes","No")</f>
        <v>#N/A</v>
      </c>
      <c r="B9" t="s">
        <v>108</v>
      </c>
      <c r="C9" s="1">
        <v>18020668</v>
      </c>
      <c r="D9" s="1">
        <f>INDEX('[1]Sheet1'!$AX$2:$AX$209,MATCH(B9,'[1]Sheet1'!$A$2:$A$209,0),)</f>
        <v>42.875</v>
      </c>
      <c r="E9">
        <f t="shared" si="0"/>
        <v>772636.1405000001</v>
      </c>
    </row>
    <row r="10" spans="1:5" ht="12">
      <c r="A10" t="e">
        <f>IF(MATCH(B10,'Smile Train countries'!B:B,0)&gt;0,"Yes","No")</f>
        <v>#N/A</v>
      </c>
      <c r="B10" t="s">
        <v>109</v>
      </c>
      <c r="C10" s="1">
        <v>86634</v>
      </c>
      <c r="D10" s="1" t="str">
        <f>INDEX('[1]Sheet1'!$AX$2:$AX$209,MATCH(B10,'[1]Sheet1'!$A$2:$A$209,0),)</f>
        <v>-</v>
      </c>
      <c r="E10" t="e">
        <f t="shared" si="0"/>
        <v>#VALUE!</v>
      </c>
    </row>
    <row r="11" spans="1:5" ht="12">
      <c r="A11" t="str">
        <f>IF(MATCH(B11,'Smile Train countries'!B:B,0)&gt;0,"Yes","No")</f>
        <v>Yes</v>
      </c>
      <c r="B11" t="s">
        <v>110</v>
      </c>
      <c r="C11" s="1">
        <v>39882980</v>
      </c>
      <c r="D11" s="1">
        <f>INDEX('[1]Sheet1'!$AX$2:$AX$209,MATCH(B11,'[1]Sheet1'!$A$2:$A$209,0),)</f>
        <v>17.269</v>
      </c>
      <c r="E11">
        <f t="shared" si="0"/>
        <v>688739.18162</v>
      </c>
    </row>
    <row r="12" spans="1:5" ht="12">
      <c r="A12" t="e">
        <f>IF(MATCH(B12,'Smile Train countries'!B:B,0)&gt;0,"Yes","No")</f>
        <v>#N/A</v>
      </c>
      <c r="B12" t="s">
        <v>111</v>
      </c>
      <c r="C12" s="1">
        <v>3077087</v>
      </c>
      <c r="D12" s="1">
        <f>INDEX('[1]Sheet1'!$AX$2:$AX$209,MATCH(B12,'[1]Sheet1'!$A$2:$A$209,0),)</f>
        <v>15.299</v>
      </c>
      <c r="E12">
        <f t="shared" si="0"/>
        <v>47076.354013</v>
      </c>
    </row>
    <row r="13" spans="1:5" ht="12">
      <c r="A13" t="e">
        <f>IF(MATCH(B13,'Smile Train countries'!B:B,0)&gt;0,"Yes","No")</f>
        <v>#N/A</v>
      </c>
      <c r="B13" t="s">
        <v>112</v>
      </c>
      <c r="C13" s="1">
        <v>105455</v>
      </c>
      <c r="D13" s="1">
        <f>INDEX('[1]Sheet1'!$AX$2:$AX$209,MATCH(B13,'[1]Sheet1'!$A$2:$A$209,0),)</f>
        <v>11.716</v>
      </c>
      <c r="E13">
        <f t="shared" si="0"/>
        <v>1235.5107799999998</v>
      </c>
    </row>
    <row r="14" spans="1:5" ht="12">
      <c r="A14" t="e">
        <f>IF(MATCH(B14,'Smile Train countries'!B:B,0)&gt;0,"Yes","No")</f>
        <v>#N/A</v>
      </c>
      <c r="B14" t="s">
        <v>113</v>
      </c>
      <c r="C14" s="1">
        <v>21431800</v>
      </c>
      <c r="D14" s="1">
        <f>INDEX('[1]Sheet1'!$AX$2:$AX$209,MATCH(B14,'[1]Sheet1'!$A$2:$A$209,0),)</f>
        <v>13.8</v>
      </c>
      <c r="E14">
        <f t="shared" si="0"/>
        <v>295758.84</v>
      </c>
    </row>
    <row r="15" spans="1:5" ht="12">
      <c r="A15" t="e">
        <f>IF(MATCH(B15,'Smile Train countries'!B:B,0)&gt;0,"Yes","No")</f>
        <v>#N/A</v>
      </c>
      <c r="B15" t="s">
        <v>114</v>
      </c>
      <c r="C15" s="1">
        <v>8336926</v>
      </c>
      <c r="D15" s="1">
        <f>INDEX('[1]Sheet1'!$AX$2:$AX$209,MATCH(B15,'[1]Sheet1'!$A$2:$A$209,0),)</f>
        <v>9.326</v>
      </c>
      <c r="E15">
        <f t="shared" si="0"/>
        <v>77750.171876</v>
      </c>
    </row>
    <row r="16" spans="1:5" ht="12">
      <c r="A16" t="str">
        <f>IF(MATCH(B16,'Smile Train countries'!B:B,0)&gt;0,"Yes","No")</f>
        <v>Yes</v>
      </c>
      <c r="B16" t="s">
        <v>115</v>
      </c>
      <c r="C16" s="1">
        <v>8680100</v>
      </c>
      <c r="D16" s="1">
        <f>INDEX('[1]Sheet1'!$AX$2:$AX$209,MATCH(B16,'[1]Sheet1'!$A$2:$A$209,0),)</f>
        <v>17.8</v>
      </c>
      <c r="E16">
        <f t="shared" si="0"/>
        <v>154505.78</v>
      </c>
    </row>
    <row r="17" spans="1:5" ht="12">
      <c r="A17" t="e">
        <f>IF(MATCH(B17,'Smile Train countries'!B:B,0)&gt;0,"Yes","No")</f>
        <v>#N/A</v>
      </c>
      <c r="B17" t="s">
        <v>116</v>
      </c>
      <c r="C17" s="1">
        <v>337668</v>
      </c>
      <c r="D17" s="1">
        <f>INDEX('[1]Sheet1'!$AX$2:$AX$209,MATCH(B17,'[1]Sheet1'!$A$2:$A$209,0),)</f>
        <v>16.704</v>
      </c>
      <c r="E17">
        <f t="shared" si="0"/>
        <v>5640.406272</v>
      </c>
    </row>
    <row r="18" spans="1:5" ht="12">
      <c r="A18" t="e">
        <f>IF(MATCH(B18,'Smile Train countries'!B:B,0)&gt;0,"Yes","No")</f>
        <v>#N/A</v>
      </c>
      <c r="B18" t="s">
        <v>117</v>
      </c>
      <c r="C18" s="1">
        <v>775585</v>
      </c>
      <c r="D18" s="1">
        <f>INDEX('[1]Sheet1'!$AX$2:$AX$209,MATCH(B18,'[1]Sheet1'!$A$2:$A$209,0),)</f>
        <v>18.017</v>
      </c>
      <c r="E18">
        <f t="shared" si="0"/>
        <v>13973.714945</v>
      </c>
    </row>
    <row r="19" spans="1:5" ht="12">
      <c r="A19" t="str">
        <f>IF(MATCH(B19,'Smile Train countries'!B:B,0)&gt;0,"Yes","No")</f>
        <v>Yes</v>
      </c>
      <c r="B19" t="s">
        <v>118</v>
      </c>
      <c r="C19" s="1">
        <v>160000128</v>
      </c>
      <c r="D19" s="1">
        <f>INDEX('[1]Sheet1'!$AX$2:$AX$209,MATCH(B19,'[1]Sheet1'!$A$2:$A$209,0),)</f>
        <v>21.431</v>
      </c>
      <c r="E19">
        <f t="shared" si="0"/>
        <v>3428962.743168</v>
      </c>
    </row>
    <row r="20" spans="1:5" ht="12">
      <c r="A20" t="e">
        <f>IF(MATCH(B20,'Smile Train countries'!B:B,0)&gt;0,"Yes","No")</f>
        <v>#N/A</v>
      </c>
      <c r="B20" t="s">
        <v>119</v>
      </c>
      <c r="C20" s="1">
        <v>255203</v>
      </c>
      <c r="D20" s="1">
        <f>INDEX('[1]Sheet1'!$AX$2:$AX$209,MATCH(B20,'[1]Sheet1'!$A$2:$A$209,0),)</f>
        <v>11.208</v>
      </c>
      <c r="E20">
        <f t="shared" si="0"/>
        <v>2860.315224</v>
      </c>
    </row>
    <row r="21" spans="1:5" ht="12">
      <c r="A21" t="e">
        <f>IF(MATCH(B21,'Smile Train countries'!B:B,0)&gt;0,"Yes","No")</f>
        <v>#N/A</v>
      </c>
      <c r="B21" t="s">
        <v>120</v>
      </c>
      <c r="C21" s="1">
        <v>9680850</v>
      </c>
      <c r="D21" s="1">
        <f>INDEX('[1]Sheet1'!$AX$2:$AX$209,MATCH(B21,'[1]Sheet1'!$A$2:$A$209,0),)</f>
        <v>11.14</v>
      </c>
      <c r="E21">
        <f t="shared" si="0"/>
        <v>107844.66900000001</v>
      </c>
    </row>
    <row r="22" spans="1:5" ht="12">
      <c r="A22" t="e">
        <f>IF(MATCH(B22,'Smile Train countries'!B:B,0)&gt;0,"Yes","No")</f>
        <v>#N/A</v>
      </c>
      <c r="B22" t="s">
        <v>121</v>
      </c>
      <c r="C22" s="1">
        <v>10708433</v>
      </c>
      <c r="D22" s="1">
        <f>INDEX('[1]Sheet1'!$AX$2:$AX$209,MATCH(B22,'[1]Sheet1'!$A$2:$A$209,0),)</f>
        <v>11.672</v>
      </c>
      <c r="E22">
        <f t="shared" si="0"/>
        <v>124988.82997600002</v>
      </c>
    </row>
    <row r="23" spans="1:5" ht="12">
      <c r="A23" t="e">
        <f>IF(MATCH(B23,'Smile Train countries'!B:B,0)&gt;0,"Yes","No")</f>
        <v>#N/A</v>
      </c>
      <c r="B23" t="s">
        <v>122</v>
      </c>
      <c r="C23" s="1">
        <v>322100</v>
      </c>
      <c r="D23" s="1">
        <f>INDEX('[1]Sheet1'!$AX$2:$AX$209,MATCH(B23,'[1]Sheet1'!$A$2:$A$209,0),)</f>
        <v>24.698</v>
      </c>
      <c r="E23">
        <f t="shared" si="0"/>
        <v>7955.225800000001</v>
      </c>
    </row>
    <row r="24" spans="1:5" ht="12">
      <c r="A24" t="e">
        <f>IF(MATCH(B24,'Smile Train countries'!B:B,0)&gt;0,"Yes","No")</f>
        <v>#N/A</v>
      </c>
      <c r="B24" t="s">
        <v>123</v>
      </c>
      <c r="C24" s="1">
        <v>8662086</v>
      </c>
      <c r="D24" s="1">
        <f>INDEX('[1]Sheet1'!$AX$2:$AX$209,MATCH(B24,'[1]Sheet1'!$A$2:$A$209,0),)</f>
        <v>39.395</v>
      </c>
      <c r="E24">
        <f t="shared" si="0"/>
        <v>341242.87797</v>
      </c>
    </row>
    <row r="25" spans="1:5" ht="12">
      <c r="A25" t="e">
        <f>IF(MATCH(B25,'Smile Train countries'!B:B,0)&gt;0,"Yes","No")</f>
        <v>#N/A</v>
      </c>
      <c r="B25" t="s">
        <v>124</v>
      </c>
      <c r="C25" s="1">
        <v>64200</v>
      </c>
      <c r="D25" s="1">
        <f>INDEX('[1]Sheet1'!$AX$2:$AX$209,MATCH(B25,'[1]Sheet1'!$A$2:$A$209,0),)</f>
        <v>12.482</v>
      </c>
      <c r="E25">
        <f t="shared" si="0"/>
        <v>801.3444</v>
      </c>
    </row>
    <row r="26" spans="1:5" ht="12">
      <c r="A26" t="str">
        <f>IF(MATCH(B26,'Smile Train countries'!B:B,0)&gt;0,"Yes","No")</f>
        <v>Yes</v>
      </c>
      <c r="B26" t="s">
        <v>125</v>
      </c>
      <c r="C26" s="1">
        <v>686789</v>
      </c>
      <c r="D26" s="1">
        <f>INDEX('[1]Sheet1'!$AX$2:$AX$209,MATCH(B26,'[1]Sheet1'!$A$2:$A$209,0),)</f>
        <v>21.494</v>
      </c>
      <c r="E26">
        <f t="shared" si="0"/>
        <v>14761.842766</v>
      </c>
    </row>
    <row r="27" spans="1:5" ht="12">
      <c r="A27" t="str">
        <f>IF(MATCH(B27,'Smile Train countries'!B:B,0)&gt;0,"Yes","No")</f>
        <v>Yes</v>
      </c>
      <c r="B27" t="s">
        <v>126</v>
      </c>
      <c r="C27" s="1">
        <v>9694113</v>
      </c>
      <c r="D27" s="1">
        <f>INDEX('[1]Sheet1'!$AX$2:$AX$209,MATCH(B27,'[1]Sheet1'!$A$2:$A$209,0),)</f>
        <v>27.104</v>
      </c>
      <c r="E27">
        <f t="shared" si="0"/>
        <v>262749.238752</v>
      </c>
    </row>
    <row r="28" spans="1:5" ht="12">
      <c r="A28" t="e">
        <f>IF(MATCH(B28,'Smile Train countries'!B:B,0)&gt;0,"Yes","No")</f>
        <v>#N/A</v>
      </c>
      <c r="B28" t="s">
        <v>127</v>
      </c>
      <c r="C28" s="1">
        <v>3773100</v>
      </c>
      <c r="D28" s="1">
        <f>INDEX('[1]Sheet1'!$AX$2:$AX$209,MATCH(B28,'[1]Sheet1'!$A$2:$A$209,0),)</f>
        <v>9.097</v>
      </c>
      <c r="E28">
        <f t="shared" si="0"/>
        <v>34323.890699999996</v>
      </c>
    </row>
    <row r="29" spans="1:5" ht="12">
      <c r="A29" t="e">
        <f>IF(MATCH(B29,'Smile Train countries'!B:B,0)&gt;0,"Yes","No")</f>
        <v>#N/A</v>
      </c>
      <c r="B29" t="s">
        <v>128</v>
      </c>
      <c r="C29" s="1">
        <v>1921122</v>
      </c>
      <c r="D29" s="1">
        <f>INDEX('[1]Sheet1'!$AX$2:$AX$209,MATCH(B29,'[1]Sheet1'!$A$2:$A$209,0),)</f>
        <v>24.54</v>
      </c>
      <c r="E29">
        <f t="shared" si="0"/>
        <v>47144.33388</v>
      </c>
    </row>
    <row r="30" spans="1:5" ht="12">
      <c r="A30" t="str">
        <f>IF(MATCH(B30,'Smile Train countries'!B:B,0)&gt;0,"Yes","No")</f>
        <v>Yes</v>
      </c>
      <c r="B30" t="s">
        <v>129</v>
      </c>
      <c r="C30" s="1">
        <v>191971506</v>
      </c>
      <c r="D30" s="1">
        <f>INDEX('[1]Sheet1'!$AX$2:$AX$209,MATCH(B30,'[1]Sheet1'!$A$2:$A$209,0),)</f>
        <v>16.194</v>
      </c>
      <c r="E30">
        <f t="shared" si="0"/>
        <v>3108786.568164</v>
      </c>
    </row>
    <row r="31" spans="1:5" ht="12">
      <c r="A31" t="e">
        <f>IF(MATCH(B31,'Smile Train countries'!B:B,0)&gt;0,"Yes","No")</f>
        <v>#N/A</v>
      </c>
      <c r="B31" t="s">
        <v>130</v>
      </c>
      <c r="C31" s="1">
        <v>392280</v>
      </c>
      <c r="D31" s="1">
        <f>INDEX('[1]Sheet1'!$AX$2:$AX$209,MATCH(B31,'[1]Sheet1'!$A$2:$A$209,0),)</f>
        <v>19.802</v>
      </c>
      <c r="E31">
        <f t="shared" si="0"/>
        <v>7767.928559999999</v>
      </c>
    </row>
    <row r="32" spans="1:5" ht="12">
      <c r="A32" t="str">
        <f>IF(MATCH(B32,'Smile Train countries'!B:B,0)&gt;0,"Yes","No")</f>
        <v>Yes</v>
      </c>
      <c r="B32" t="s">
        <v>131</v>
      </c>
      <c r="C32" s="1">
        <v>7623395</v>
      </c>
      <c r="D32" s="1">
        <f>INDEX('[1]Sheet1'!$AX$2:$AX$209,MATCH(B32,'[1]Sheet1'!$A$2:$A$209,0),)</f>
        <v>10.194</v>
      </c>
      <c r="E32">
        <f t="shared" si="0"/>
        <v>77712.88863000002</v>
      </c>
    </row>
    <row r="33" spans="1:5" ht="12">
      <c r="A33" t="e">
        <f>IF(MATCH(B33,'Smile Train countries'!B:B,0)&gt;0,"Yes","No")</f>
        <v>#N/A</v>
      </c>
      <c r="B33" t="s">
        <v>132</v>
      </c>
      <c r="C33" s="1">
        <v>15233884</v>
      </c>
      <c r="D33" s="1">
        <f>INDEX('[1]Sheet1'!$AX$2:$AX$209,MATCH(B33,'[1]Sheet1'!$A$2:$A$209,0),)</f>
        <v>47.212</v>
      </c>
      <c r="E33">
        <f t="shared" si="0"/>
        <v>719222.131408</v>
      </c>
    </row>
    <row r="34" spans="1:5" ht="12">
      <c r="A34" t="str">
        <f>IF(MATCH(B34,'Smile Train countries'!B:B,0)&gt;0,"Yes","No")</f>
        <v>Yes</v>
      </c>
      <c r="B34" t="s">
        <v>133</v>
      </c>
      <c r="C34" s="1">
        <v>8074254</v>
      </c>
      <c r="D34" s="1">
        <f>INDEX('[1]Sheet1'!$AX$2:$AX$209,MATCH(B34,'[1]Sheet1'!$A$2:$A$209,0),)</f>
        <v>34.465</v>
      </c>
      <c r="E34">
        <f t="shared" si="0"/>
        <v>278279.16411</v>
      </c>
    </row>
    <row r="35" spans="1:5" ht="12">
      <c r="A35" t="str">
        <f>IF(MATCH(B35,'Smile Train countries'!B:B,0)&gt;0,"Yes","No")</f>
        <v>Yes</v>
      </c>
      <c r="B35" t="s">
        <v>134</v>
      </c>
      <c r="C35" s="1">
        <v>14562008</v>
      </c>
      <c r="D35" s="1">
        <f>INDEX('[1]Sheet1'!$AX$2:$AX$209,MATCH(B35,'[1]Sheet1'!$A$2:$A$209,0),)</f>
        <v>24.733</v>
      </c>
      <c r="E35">
        <f t="shared" si="0"/>
        <v>360162.143864</v>
      </c>
    </row>
    <row r="36" spans="1:5" ht="12">
      <c r="A36" t="str">
        <f>IF(MATCH(B36,'Smile Train countries'!B:B,0)&gt;0,"Yes","No")</f>
        <v>Yes</v>
      </c>
      <c r="B36" t="s">
        <v>135</v>
      </c>
      <c r="C36" s="1">
        <v>19088385</v>
      </c>
      <c r="D36" s="1">
        <f>INDEX('[1]Sheet1'!$AX$2:$AX$209,MATCH(B36,'[1]Sheet1'!$A$2:$A$209,0),)</f>
        <v>36.86</v>
      </c>
      <c r="E36">
        <f t="shared" si="0"/>
        <v>703597.8710999999</v>
      </c>
    </row>
    <row r="37" spans="1:5" ht="12">
      <c r="A37" t="e">
        <f>IF(MATCH(B37,'Smile Train countries'!B:B,0)&gt;0,"Yes","No")</f>
        <v>#N/A</v>
      </c>
      <c r="B37" t="s">
        <v>136</v>
      </c>
      <c r="C37" s="1">
        <v>33311400</v>
      </c>
      <c r="D37" s="1">
        <f>INDEX('[1]Sheet1'!$AX$2:$AX$209,MATCH(B37,'[1]Sheet1'!$A$2:$A$209,0),)</f>
        <v>11.25</v>
      </c>
      <c r="E37">
        <f t="shared" si="0"/>
        <v>374753.25</v>
      </c>
    </row>
    <row r="38" spans="1:5" ht="12">
      <c r="A38" t="str">
        <f>IF(MATCH(B38,'Smile Train countries'!B:B,0)&gt;0,"Yes","No")</f>
        <v>Yes</v>
      </c>
      <c r="B38" t="s">
        <v>137</v>
      </c>
      <c r="C38" s="1">
        <v>498672</v>
      </c>
      <c r="D38" s="1">
        <f>INDEX('[1]Sheet1'!$AX$2:$AX$209,MATCH(B38,'[1]Sheet1'!$A$2:$A$209,0),)</f>
        <v>24.121</v>
      </c>
      <c r="E38">
        <f t="shared" si="0"/>
        <v>12028.467312</v>
      </c>
    </row>
    <row r="39" spans="1:5" ht="12">
      <c r="A39" t="e">
        <f>IF(MATCH(B39,'Smile Train countries'!B:B,0)&gt;0,"Yes","No")</f>
        <v>#N/A</v>
      </c>
      <c r="B39" t="s">
        <v>138</v>
      </c>
      <c r="C39" s="1">
        <v>54248.044</v>
      </c>
      <c r="D39" s="1" t="str">
        <f>INDEX('[1]Sheet1'!$AX$2:$AX$209,MATCH(B39,'[1]Sheet1'!$A$2:$A$209,0),)</f>
        <v>-</v>
      </c>
      <c r="E39" t="e">
        <f t="shared" si="0"/>
        <v>#VALUE!</v>
      </c>
    </row>
    <row r="40" spans="1:5" ht="12">
      <c r="A40" t="e">
        <f>IF(MATCH(B40,'Smile Train countries'!B:B,0)&gt;0,"Yes","No")</f>
        <v>#N/A</v>
      </c>
      <c r="B40" t="s">
        <v>139</v>
      </c>
      <c r="C40" s="1">
        <v>4339263</v>
      </c>
      <c r="D40" s="1">
        <f>INDEX('[1]Sheet1'!$AX$2:$AX$209,MATCH(B40,'[1]Sheet1'!$A$2:$A$209,0),)</f>
        <v>35.422</v>
      </c>
      <c r="E40">
        <f t="shared" si="0"/>
        <v>153705.373986</v>
      </c>
    </row>
    <row r="41" spans="1:5" ht="12">
      <c r="A41" t="e">
        <f>IF(MATCH(B41,'Smile Train countries'!B:B,0)&gt;0,"Yes","No")</f>
        <v>#N/A</v>
      </c>
      <c r="B41" t="s">
        <v>140</v>
      </c>
      <c r="C41" s="1">
        <v>10913667</v>
      </c>
      <c r="D41" s="1">
        <f>INDEX('[1]Sheet1'!$AX$2:$AX$209,MATCH(B41,'[1]Sheet1'!$A$2:$A$209,0),)</f>
        <v>45.692</v>
      </c>
      <c r="E41">
        <f t="shared" si="0"/>
        <v>498667.272564</v>
      </c>
    </row>
    <row r="42" spans="1:5" ht="12">
      <c r="A42" t="e">
        <f>IF(MATCH(B42,'Smile Train countries'!B:B,0)&gt;0,"Yes","No")</f>
        <v>#N/A</v>
      </c>
      <c r="B42" t="s">
        <v>141</v>
      </c>
      <c r="C42" s="1">
        <v>149581</v>
      </c>
      <c r="D42" s="1">
        <f>INDEX('[1]Sheet1'!$AX$2:$AX$209,MATCH(B42,'[1]Sheet1'!$A$2:$A$209,0),)</f>
        <v>9.33</v>
      </c>
      <c r="E42">
        <f t="shared" si="0"/>
        <v>1395.59073</v>
      </c>
    </row>
    <row r="43" spans="1:5" ht="12">
      <c r="A43" t="str">
        <f>IF(MATCH(B43,'Smile Train countries'!B:B,0)&gt;0,"Yes","No")</f>
        <v>Yes</v>
      </c>
      <c r="B43" t="s">
        <v>142</v>
      </c>
      <c r="C43" s="1">
        <v>16803952</v>
      </c>
      <c r="D43" s="1">
        <f>INDEX('[1]Sheet1'!$AX$2:$AX$209,MATCH(B43,'[1]Sheet1'!$A$2:$A$209,0),)</f>
        <v>14.942</v>
      </c>
      <c r="E43">
        <f t="shared" si="0"/>
        <v>251084.65078400003</v>
      </c>
    </row>
    <row r="44" spans="1:5" ht="12">
      <c r="A44" t="str">
        <f>IF(MATCH(B44,'Smile Train countries'!B:B,0)&gt;0,"Yes","No")</f>
        <v>Yes</v>
      </c>
      <c r="B44" t="s">
        <v>143</v>
      </c>
      <c r="C44" s="1">
        <v>1324655000</v>
      </c>
      <c r="D44" s="1">
        <f>INDEX('[1]Sheet1'!$AX$2:$AX$209,MATCH(B44,'[1]Sheet1'!$A$2:$A$209,0),)</f>
        <v>12.14</v>
      </c>
      <c r="E44">
        <f t="shared" si="0"/>
        <v>16081311.700000001</v>
      </c>
    </row>
    <row r="45" spans="1:5" ht="12">
      <c r="A45" t="str">
        <f>IF(MATCH(B45,'Smile Train countries'!B:B,0)&gt;0,"Yes","No")</f>
        <v>Yes</v>
      </c>
      <c r="B45" t="s">
        <v>144</v>
      </c>
      <c r="C45" s="1">
        <v>45012096</v>
      </c>
      <c r="D45" s="1">
        <f>INDEX('[1]Sheet1'!$AX$2:$AX$209,MATCH(B45,'[1]Sheet1'!$A$2:$A$209,0),)</f>
        <v>20.403</v>
      </c>
      <c r="E45">
        <f t="shared" si="0"/>
        <v>918381.7946879999</v>
      </c>
    </row>
    <row r="46" spans="1:5" ht="12">
      <c r="A46" t="e">
        <f>IF(MATCH(B46,'Smile Train countries'!B:B,0)&gt;0,"Yes","No")</f>
        <v>#N/A</v>
      </c>
      <c r="B46" t="s">
        <v>145</v>
      </c>
      <c r="C46" s="1">
        <v>643571.3128</v>
      </c>
      <c r="D46" s="1">
        <f>INDEX('[1]Sheet1'!$AX$2:$AX$209,MATCH(B46,'[1]Sheet1'!$A$2:$A$209,0),)</f>
        <v>32.426</v>
      </c>
      <c r="E46">
        <f t="shared" si="0"/>
        <v>20868.4433888528</v>
      </c>
    </row>
    <row r="47" spans="1:5" ht="12">
      <c r="A47" t="e">
        <f>IF(MATCH(B47,'Smile Train countries'!B:B,0)&gt;0,"Yes","No")</f>
        <v>#N/A</v>
      </c>
      <c r="B47" t="s">
        <v>146</v>
      </c>
      <c r="C47" s="1">
        <v>64256635</v>
      </c>
      <c r="D47" s="1">
        <f>INDEX('[1]Sheet1'!$AX$2:$AX$209,MATCH(B47,'[1]Sheet1'!$A$2:$A$209,0),)</f>
        <v>44.872</v>
      </c>
      <c r="E47">
        <f t="shared" si="0"/>
        <v>2883323.72572</v>
      </c>
    </row>
    <row r="48" spans="1:5" ht="12">
      <c r="A48" t="str">
        <f>IF(MATCH(B48,'Smile Train countries'!B:B,0)&gt;0,"Yes","No")</f>
        <v>Yes</v>
      </c>
      <c r="B48" t="s">
        <v>147</v>
      </c>
      <c r="C48" s="1">
        <v>3615152</v>
      </c>
      <c r="D48" s="1">
        <f>INDEX('[1]Sheet1'!$AX$2:$AX$209,MATCH(B48,'[1]Sheet1'!$A$2:$A$209,0),)</f>
        <v>34.509</v>
      </c>
      <c r="E48">
        <f t="shared" si="0"/>
        <v>124755.280368</v>
      </c>
    </row>
    <row r="49" spans="1:5" ht="12">
      <c r="A49" t="e">
        <f>IF(MATCH(B49,'Smile Train countries'!B:B,0)&gt;0,"Yes","No")</f>
        <v>#N/A</v>
      </c>
      <c r="B49" t="s">
        <v>148</v>
      </c>
      <c r="C49" s="1">
        <v>4519126</v>
      </c>
      <c r="D49" s="1">
        <f>INDEX('[1]Sheet1'!$AX$2:$AX$209,MATCH(B49,'[1]Sheet1'!$A$2:$A$209,0),)</f>
        <v>16.677</v>
      </c>
      <c r="E49">
        <f t="shared" si="0"/>
        <v>75365.46430200001</v>
      </c>
    </row>
    <row r="50" spans="1:5" ht="12">
      <c r="A50" t="str">
        <f>IF(MATCH(B50,'Smile Train countries'!B:B,0)&gt;0,"Yes","No")</f>
        <v>Yes</v>
      </c>
      <c r="B50" t="s">
        <v>149</v>
      </c>
      <c r="C50" s="1">
        <v>20591302</v>
      </c>
      <c r="D50" s="1">
        <f>INDEX('[1]Sheet1'!$AX$2:$AX$209,MATCH(B50,'[1]Sheet1'!$A$2:$A$209,0),)</f>
        <v>34.952</v>
      </c>
      <c r="E50">
        <f t="shared" si="0"/>
        <v>719707.1875039999</v>
      </c>
    </row>
    <row r="51" spans="1:5" ht="12">
      <c r="A51" t="e">
        <f>IF(MATCH(B51,'Smile Train countries'!B:B,0)&gt;0,"Yes","No")</f>
        <v>#N/A</v>
      </c>
      <c r="B51" t="s">
        <v>150</v>
      </c>
      <c r="C51" s="1">
        <v>4434000</v>
      </c>
      <c r="D51" s="1">
        <f>INDEX('[1]Sheet1'!$AX$2:$AX$209,MATCH(B51,'[1]Sheet1'!$A$2:$A$209,0),)</f>
        <v>9.9</v>
      </c>
      <c r="E51">
        <f t="shared" si="0"/>
        <v>43896.6</v>
      </c>
    </row>
    <row r="52" spans="1:5" ht="12">
      <c r="A52" t="e">
        <f>IF(MATCH(B52,'Smile Train countries'!B:B,0)&gt;0,"Yes","No")</f>
        <v>#N/A</v>
      </c>
      <c r="B52" t="s">
        <v>151</v>
      </c>
      <c r="C52" s="1">
        <v>11204735</v>
      </c>
      <c r="D52" s="1">
        <f>INDEX('[1]Sheet1'!$AX$2:$AX$209,MATCH(B52,'[1]Sheet1'!$A$2:$A$209,0),)</f>
        <v>10.488</v>
      </c>
      <c r="E52">
        <f t="shared" si="0"/>
        <v>117515.26068</v>
      </c>
    </row>
    <row r="53" spans="1:5" ht="12">
      <c r="A53" t="e">
        <f>IF(MATCH(B53,'Smile Train countries'!B:B,0)&gt;0,"Yes","No")</f>
        <v>#N/A</v>
      </c>
      <c r="B53" t="s">
        <v>152</v>
      </c>
      <c r="C53" s="1">
        <v>862434</v>
      </c>
      <c r="D53" s="1">
        <f>INDEX('[1]Sheet1'!$AX$2:$AX$209,MATCH(B53,'[1]Sheet1'!$A$2:$A$209,0),)</f>
        <v>11.496</v>
      </c>
      <c r="E53">
        <f t="shared" si="0"/>
        <v>9914.541264</v>
      </c>
    </row>
    <row r="54" spans="1:5" ht="12">
      <c r="A54" t="e">
        <f>IF(MATCH(B54,'Smile Train countries'!B:B,0)&gt;0,"Yes","No")</f>
        <v>#N/A</v>
      </c>
      <c r="B54" t="s">
        <v>153</v>
      </c>
      <c r="C54" s="1">
        <v>10424336</v>
      </c>
      <c r="D54" s="1">
        <f>INDEX('[1]Sheet1'!$AX$2:$AX$209,MATCH(B54,'[1]Sheet1'!$A$2:$A$209,0),)</f>
        <v>11.47</v>
      </c>
      <c r="E54">
        <f t="shared" si="0"/>
        <v>119567.13392</v>
      </c>
    </row>
    <row r="55" spans="1:5" ht="12">
      <c r="A55" t="e">
        <f>IF(MATCH(B55,'Smile Train countries'!B:B,0)&gt;0,"Yes","No")</f>
        <v>#N/A</v>
      </c>
      <c r="B55" t="s">
        <v>154</v>
      </c>
      <c r="C55" s="1">
        <v>5493621</v>
      </c>
      <c r="D55" s="1">
        <f>INDEX('[1]Sheet1'!$AX$2:$AX$209,MATCH(B55,'[1]Sheet1'!$A$2:$A$209,0),)</f>
        <v>11.839</v>
      </c>
      <c r="E55">
        <f t="shared" si="0"/>
        <v>65038.979019000006</v>
      </c>
    </row>
    <row r="56" spans="1:5" ht="12">
      <c r="A56" t="str">
        <f>IF(MATCH(B56,'Smile Train countries'!B:B,0)&gt;0,"Yes","No")</f>
        <v>Yes</v>
      </c>
      <c r="B56" t="s">
        <v>155</v>
      </c>
      <c r="C56" s="1">
        <v>849245</v>
      </c>
      <c r="D56" s="1">
        <f>INDEX('[1]Sheet1'!$AX$2:$AX$209,MATCH(B56,'[1]Sheet1'!$A$2:$A$209,0),)</f>
        <v>28.435</v>
      </c>
      <c r="E56">
        <f t="shared" si="0"/>
        <v>24148.281574999997</v>
      </c>
    </row>
    <row r="57" spans="1:5" ht="12">
      <c r="A57" t="e">
        <f>IF(MATCH(B57,'Smile Train countries'!B:B,0)&gt;0,"Yes","No")</f>
        <v>#N/A</v>
      </c>
      <c r="B57" t="s">
        <v>156</v>
      </c>
      <c r="C57" s="1">
        <v>73193.41834</v>
      </c>
      <c r="D57" s="1" t="str">
        <f>INDEX('[1]Sheet1'!$AX$2:$AX$209,MATCH(B57,'[1]Sheet1'!$A$2:$A$209,0),)</f>
        <v>-</v>
      </c>
      <c r="E57" t="e">
        <f t="shared" si="0"/>
        <v>#VALUE!</v>
      </c>
    </row>
    <row r="58" spans="1:5" ht="12">
      <c r="A58" t="str">
        <f>IF(MATCH(B58,'Smile Train countries'!B:B,0)&gt;0,"Yes","No")</f>
        <v>Yes</v>
      </c>
      <c r="B58" t="s">
        <v>157</v>
      </c>
      <c r="C58" s="1">
        <v>9952711</v>
      </c>
      <c r="D58" s="1">
        <f>INDEX('[1]Sheet1'!$AX$2:$AX$209,MATCH(B58,'[1]Sheet1'!$A$2:$A$209,0),)</f>
        <v>22.527</v>
      </c>
      <c r="E58">
        <f t="shared" si="0"/>
        <v>224204.72069699998</v>
      </c>
    </row>
    <row r="59" spans="1:5" ht="12">
      <c r="A59" t="str">
        <f>IF(MATCH(B59,'Smile Train countries'!B:B,0)&gt;0,"Yes","No")</f>
        <v>Yes</v>
      </c>
      <c r="B59" t="s">
        <v>158</v>
      </c>
      <c r="C59" s="1">
        <v>13481424</v>
      </c>
      <c r="D59" s="1">
        <f>INDEX('[1]Sheet1'!$AX$2:$AX$209,MATCH(B59,'[1]Sheet1'!$A$2:$A$209,0),)</f>
        <v>20.8</v>
      </c>
      <c r="E59">
        <f t="shared" si="0"/>
        <v>280413.6192</v>
      </c>
    </row>
    <row r="60" spans="1:5" ht="12">
      <c r="A60" t="str">
        <f>IF(MATCH(B60,'Smile Train countries'!B:B,0)&gt;0,"Yes","No")</f>
        <v>Yes</v>
      </c>
      <c r="B60" t="s">
        <v>159</v>
      </c>
      <c r="C60" s="1">
        <v>81527172</v>
      </c>
      <c r="D60" s="1">
        <f>INDEX('[1]Sheet1'!$AX$2:$AX$209,MATCH(B60,'[1]Sheet1'!$A$2:$A$209,0),)</f>
        <v>24.698</v>
      </c>
      <c r="E60">
        <f t="shared" si="0"/>
        <v>2013558.0940560002</v>
      </c>
    </row>
    <row r="61" spans="1:5" ht="12">
      <c r="A61" t="str">
        <f>IF(MATCH(B61,'Smile Train countries'!B:B,0)&gt;0,"Yes","No")</f>
        <v>Yes</v>
      </c>
      <c r="B61" t="s">
        <v>160</v>
      </c>
      <c r="C61" s="1">
        <v>6133910</v>
      </c>
      <c r="D61" s="1">
        <f>INDEX('[1]Sheet1'!$AX$2:$AX$209,MATCH(B61,'[1]Sheet1'!$A$2:$A$209,0),)</f>
        <v>20.235</v>
      </c>
      <c r="E61">
        <f t="shared" si="0"/>
        <v>124119.66884999999</v>
      </c>
    </row>
    <row r="62" spans="1:5" ht="12">
      <c r="A62" t="e">
        <f>IF(MATCH(B62,'Smile Train countries'!B:B,0)&gt;0,"Yes","No")</f>
        <v>#N/A</v>
      </c>
      <c r="B62" t="s">
        <v>161</v>
      </c>
      <c r="C62" s="1">
        <v>659197</v>
      </c>
      <c r="D62" s="1">
        <f>INDEX('[1]Sheet1'!$AX$2:$AX$209,MATCH(B62,'[1]Sheet1'!$A$2:$A$209,0),)</f>
        <v>37.971</v>
      </c>
      <c r="E62">
        <f t="shared" si="0"/>
        <v>25030.369286999998</v>
      </c>
    </row>
    <row r="63" spans="1:5" ht="12">
      <c r="A63" t="e">
        <f>IF(MATCH(B63,'Smile Train countries'!B:B,0)&gt;0,"Yes","No")</f>
        <v>#N/A</v>
      </c>
      <c r="B63" t="s">
        <v>162</v>
      </c>
      <c r="C63" s="1">
        <v>4926877</v>
      </c>
      <c r="D63" s="1">
        <f>INDEX('[1]Sheet1'!$AX$2:$AX$209,MATCH(B63,'[1]Sheet1'!$A$2:$A$209,0),)</f>
        <v>36.983</v>
      </c>
      <c r="E63">
        <f t="shared" si="0"/>
        <v>182210.692091</v>
      </c>
    </row>
    <row r="64" spans="1:5" ht="12">
      <c r="A64" t="e">
        <f>IF(MATCH(B64,'Smile Train countries'!B:B,0)&gt;0,"Yes","No")</f>
        <v>#N/A</v>
      </c>
      <c r="B64" t="s">
        <v>163</v>
      </c>
      <c r="C64" s="1">
        <v>1340675</v>
      </c>
      <c r="D64" s="1">
        <f>INDEX('[1]Sheet1'!$AX$2:$AX$209,MATCH(B64,'[1]Sheet1'!$A$2:$A$209,0),)</f>
        <v>11.955</v>
      </c>
      <c r="E64">
        <f t="shared" si="0"/>
        <v>16027.769624999999</v>
      </c>
    </row>
    <row r="65" spans="1:5" ht="12">
      <c r="A65" t="str">
        <f>IF(MATCH(B65,'Smile Train countries'!B:B,0)&gt;0,"Yes","No")</f>
        <v>Yes</v>
      </c>
      <c r="B65" t="s">
        <v>164</v>
      </c>
      <c r="C65" s="1">
        <v>80713434</v>
      </c>
      <c r="D65" s="1">
        <f>INDEX('[1]Sheet1'!$AX$2:$AX$209,MATCH(B65,'[1]Sheet1'!$A$2:$A$209,0),)</f>
        <v>38.23</v>
      </c>
      <c r="E65">
        <f t="shared" si="0"/>
        <v>3085674.5818199995</v>
      </c>
    </row>
    <row r="66" spans="1:5" ht="12">
      <c r="A66" t="e">
        <f>IF(MATCH(B66,'Smile Train countries'!B:B,0)&gt;0,"Yes","No")</f>
        <v>#N/A</v>
      </c>
      <c r="B66" t="s">
        <v>165</v>
      </c>
      <c r="C66" s="1">
        <v>48511.8584</v>
      </c>
      <c r="D66" s="1" t="str">
        <f>INDEX('[1]Sheet1'!$AX$2:$AX$209,MATCH(B66,'[1]Sheet1'!$A$2:$A$209,0),)</f>
        <v>-</v>
      </c>
      <c r="E66" t="e">
        <f t="shared" si="0"/>
        <v>#VALUE!</v>
      </c>
    </row>
    <row r="67" spans="1:5" ht="12">
      <c r="A67" t="e">
        <f>IF(MATCH(B67,'Smile Train countries'!B:B,0)&gt;0,"Yes","No")</f>
        <v>#N/A</v>
      </c>
      <c r="B67" t="s">
        <v>166</v>
      </c>
      <c r="C67" s="1">
        <v>844046</v>
      </c>
      <c r="D67" s="1">
        <f>INDEX('[1]Sheet1'!$AX$2:$AX$209,MATCH(B67,'[1]Sheet1'!$A$2:$A$209,0),)</f>
        <v>20.945</v>
      </c>
      <c r="E67">
        <f t="shared" si="0"/>
        <v>17678.54347</v>
      </c>
    </row>
    <row r="68" spans="1:5" ht="12">
      <c r="A68" t="e">
        <f>IF(MATCH(B68,'Smile Train countries'!B:B,0)&gt;0,"Yes","No")</f>
        <v>#N/A</v>
      </c>
      <c r="B68" t="s">
        <v>167</v>
      </c>
      <c r="C68" s="1">
        <v>5313399</v>
      </c>
      <c r="D68" s="1">
        <f>INDEX('[1]Sheet1'!$AX$2:$AX$209,MATCH(B68,'[1]Sheet1'!$A$2:$A$209,0),)</f>
        <v>11.204</v>
      </c>
      <c r="E68">
        <f t="shared" si="0"/>
        <v>59531.32239600001</v>
      </c>
    </row>
    <row r="69" spans="1:5" ht="12">
      <c r="A69" t="e">
        <f>IF(MATCH(B69,'Smile Train countries'!B:B,0)&gt;0,"Yes","No")</f>
        <v>#N/A</v>
      </c>
      <c r="B69" t="s">
        <v>168</v>
      </c>
      <c r="C69" s="1">
        <v>62277432</v>
      </c>
      <c r="D69" s="1">
        <f>INDEX('[1]Sheet1'!$AX$2:$AX$209,MATCH(B69,'[1]Sheet1'!$A$2:$A$209,0),)</f>
        <v>12.862</v>
      </c>
      <c r="E69">
        <f aca="true" t="shared" si="1" ref="E69:E132">D69*(C69/1000)</f>
        <v>801012.330384</v>
      </c>
    </row>
    <row r="70" spans="1:5" ht="12">
      <c r="A70" t="e">
        <f>IF(MATCH(B70,'Smile Train countries'!B:B,0)&gt;0,"Yes","No")</f>
        <v>#N/A</v>
      </c>
      <c r="B70" t="s">
        <v>169</v>
      </c>
      <c r="C70" s="1">
        <v>265702</v>
      </c>
      <c r="D70" s="1">
        <f>INDEX('[1]Sheet1'!$AX$2:$AX$209,MATCH(B70,'[1]Sheet1'!$A$2:$A$209,0),)</f>
        <v>17.986</v>
      </c>
      <c r="E70">
        <f t="shared" si="1"/>
        <v>4778.916172</v>
      </c>
    </row>
    <row r="71" spans="1:5" ht="12">
      <c r="A71" t="e">
        <f>IF(MATCH(B71,'Smile Train countries'!B:B,0)&gt;0,"Yes","No")</f>
        <v>#N/A</v>
      </c>
      <c r="B71" t="s">
        <v>170</v>
      </c>
      <c r="C71" s="1">
        <v>1448159</v>
      </c>
      <c r="D71" s="1">
        <f>INDEX('[1]Sheet1'!$AX$2:$AX$209,MATCH(B71,'[1]Sheet1'!$A$2:$A$209,0),)</f>
        <v>27.273</v>
      </c>
      <c r="E71">
        <f t="shared" si="1"/>
        <v>39495.640407</v>
      </c>
    </row>
    <row r="72" spans="1:5" ht="12">
      <c r="A72" t="e">
        <f>IF(MATCH(B72,'Smile Train countries'!B:B,0)&gt;0,"Yes","No")</f>
        <v>#N/A</v>
      </c>
      <c r="B72" t="s">
        <v>171</v>
      </c>
      <c r="C72" s="1">
        <v>1660200</v>
      </c>
      <c r="D72" s="1">
        <f>INDEX('[1]Sheet1'!$AX$2:$AX$209,MATCH(B72,'[1]Sheet1'!$A$2:$A$209,0),)</f>
        <v>36.761</v>
      </c>
      <c r="E72">
        <f t="shared" si="1"/>
        <v>61030.6122</v>
      </c>
    </row>
    <row r="73" spans="1:5" ht="12">
      <c r="A73" t="str">
        <f>IF(MATCH(B73,'Smile Train countries'!B:B,0)&gt;0,"Yes","No")</f>
        <v>Yes</v>
      </c>
      <c r="B73" t="s">
        <v>172</v>
      </c>
      <c r="C73" s="1">
        <v>4307011</v>
      </c>
      <c r="D73" s="1">
        <f>INDEX('[1]Sheet1'!$AX$2:$AX$209,MATCH(B73,'[1]Sheet1'!$A$2:$A$209,0),)</f>
        <v>12.087</v>
      </c>
      <c r="E73">
        <f t="shared" si="1"/>
        <v>52058.841957000004</v>
      </c>
    </row>
    <row r="74" spans="1:5" ht="12">
      <c r="A74" t="e">
        <f>IF(MATCH(B74,'Smile Train countries'!B:B,0)&gt;0,"Yes","No")</f>
        <v>#N/A</v>
      </c>
      <c r="B74" t="s">
        <v>173</v>
      </c>
      <c r="C74" s="1">
        <v>82110097</v>
      </c>
      <c r="D74" s="1">
        <f>INDEX('[1]Sheet1'!$AX$2:$AX$209,MATCH(B74,'[1]Sheet1'!$A$2:$A$209,0),)</f>
        <v>8.312</v>
      </c>
      <c r="E74">
        <f t="shared" si="1"/>
        <v>682499.1262639998</v>
      </c>
    </row>
    <row r="75" spans="1:5" ht="12">
      <c r="A75" t="str">
        <f>IF(MATCH(B75,'Smile Train countries'!B:B,0)&gt;0,"Yes","No")</f>
        <v>Yes</v>
      </c>
      <c r="B75" t="s">
        <v>174</v>
      </c>
      <c r="C75" s="1">
        <v>23350927</v>
      </c>
      <c r="D75" s="1">
        <f>INDEX('[1]Sheet1'!$AX$2:$AX$209,MATCH(B75,'[1]Sheet1'!$A$2:$A$209,0),)</f>
        <v>32.355</v>
      </c>
      <c r="E75">
        <f t="shared" si="1"/>
        <v>755519.243085</v>
      </c>
    </row>
    <row r="76" spans="1:5" ht="12">
      <c r="A76" t="e">
        <f>IF(MATCH(B76,'Smile Train countries'!B:B,0)&gt;0,"Yes","No")</f>
        <v>#N/A</v>
      </c>
      <c r="B76" t="s">
        <v>175</v>
      </c>
      <c r="C76" s="1">
        <v>11237094</v>
      </c>
      <c r="D76" s="1">
        <f>INDEX('[1]Sheet1'!$AX$2:$AX$209,MATCH(B76,'[1]Sheet1'!$A$2:$A$209,0),)</f>
        <v>10.278</v>
      </c>
      <c r="E76">
        <f t="shared" si="1"/>
        <v>115494.852132</v>
      </c>
    </row>
    <row r="77" spans="1:5" ht="12">
      <c r="A77" t="e">
        <f>IF(MATCH(B77,'Smile Train countries'!B:B,0)&gt;0,"Yes","No")</f>
        <v>#N/A</v>
      </c>
      <c r="B77" t="s">
        <v>176</v>
      </c>
      <c r="C77" s="1">
        <v>56328</v>
      </c>
      <c r="D77" s="1">
        <f>INDEX('[1]Sheet1'!$AX$2:$AX$209,MATCH(B77,'[1]Sheet1'!$A$2:$A$209,0),)</f>
        <v>14.7984452</v>
      </c>
      <c r="E77">
        <f t="shared" si="1"/>
        <v>833.5668212256</v>
      </c>
    </row>
    <row r="78" spans="1:5" ht="12">
      <c r="A78" t="e">
        <f>IF(MATCH(B78,'Smile Train countries'!B:B,0)&gt;0,"Yes","No")</f>
        <v>#N/A</v>
      </c>
      <c r="B78" t="s">
        <v>177</v>
      </c>
      <c r="C78" s="1">
        <v>103538</v>
      </c>
      <c r="D78" s="1">
        <f>INDEX('[1]Sheet1'!$AX$2:$AX$209,MATCH(B78,'[1]Sheet1'!$A$2:$A$209,0),)</f>
        <v>19.419</v>
      </c>
      <c r="E78">
        <f t="shared" si="1"/>
        <v>2010.6044219999999</v>
      </c>
    </row>
    <row r="79" spans="1:5" ht="12">
      <c r="A79" t="e">
        <f>IF(MATCH(B79,'Smile Train countries'!B:B,0)&gt;0,"Yes","No")</f>
        <v>#N/A</v>
      </c>
      <c r="B79" t="s">
        <v>178</v>
      </c>
      <c r="C79" s="1">
        <v>175552</v>
      </c>
      <c r="D79" s="1">
        <f>INDEX('[1]Sheet1'!$AX$2:$AX$209,MATCH(B79,'[1]Sheet1'!$A$2:$A$209,0),)</f>
        <v>18.311</v>
      </c>
      <c r="E79">
        <f t="shared" si="1"/>
        <v>3214.532672</v>
      </c>
    </row>
    <row r="80" spans="1:5" ht="12">
      <c r="A80" t="str">
        <f>IF(MATCH(B80,'Smile Train countries'!B:B,0)&gt;0,"Yes","No")</f>
        <v>Yes</v>
      </c>
      <c r="B80" t="s">
        <v>179</v>
      </c>
      <c r="C80" s="1">
        <v>13686128</v>
      </c>
      <c r="D80" s="1">
        <f>INDEX('[1]Sheet1'!$AX$2:$AX$209,MATCH(B80,'[1]Sheet1'!$A$2:$A$209,0),)</f>
        <v>33.009</v>
      </c>
      <c r="E80">
        <f t="shared" si="1"/>
        <v>451765.399152</v>
      </c>
    </row>
    <row r="81" spans="1:5" ht="12">
      <c r="A81" t="e">
        <f>IF(MATCH(B81,'Smile Train countries'!B:B,0)&gt;0,"Yes","No")</f>
        <v>#N/A</v>
      </c>
      <c r="B81" t="s">
        <v>180</v>
      </c>
      <c r="C81" s="1">
        <v>9833055</v>
      </c>
      <c r="D81" s="1">
        <f>INDEX('[1]Sheet1'!$AX$2:$AX$209,MATCH(B81,'[1]Sheet1'!$A$2:$A$209,0),)</f>
        <v>39.633</v>
      </c>
      <c r="E81">
        <f t="shared" si="1"/>
        <v>389713.46881500003</v>
      </c>
    </row>
    <row r="82" spans="1:5" ht="12">
      <c r="A82" t="e">
        <f>IF(MATCH(B82,'Smile Train countries'!B:B,0)&gt;0,"Yes","No")</f>
        <v>#N/A</v>
      </c>
      <c r="B82" t="s">
        <v>181</v>
      </c>
      <c r="C82" s="1">
        <v>1575446</v>
      </c>
      <c r="D82" s="1">
        <f>INDEX('[1]Sheet1'!$AX$2:$AX$209,MATCH(B82,'[1]Sheet1'!$A$2:$A$209,0),)</f>
        <v>41.188</v>
      </c>
      <c r="E82">
        <f t="shared" si="1"/>
        <v>64889.469848</v>
      </c>
    </row>
    <row r="83" spans="1:5" ht="12">
      <c r="A83" t="str">
        <f>IF(MATCH(B83,'Smile Train countries'!B:B,0)&gt;0,"Yes","No")</f>
        <v>Yes</v>
      </c>
      <c r="B83" t="s">
        <v>182</v>
      </c>
      <c r="C83" s="1">
        <v>763437</v>
      </c>
      <c r="D83" s="1">
        <f>INDEX('[1]Sheet1'!$AX$2:$AX$209,MATCH(B83,'[1]Sheet1'!$A$2:$A$209,0),)</f>
        <v>17.869</v>
      </c>
      <c r="E83">
        <f t="shared" si="1"/>
        <v>13641.855753</v>
      </c>
    </row>
    <row r="84" spans="1:5" ht="12">
      <c r="A84" t="str">
        <f>IF(MATCH(B84,'Smile Train countries'!B:B,0)&gt;0,"Yes","No")</f>
        <v>Yes</v>
      </c>
      <c r="B84" t="s">
        <v>183</v>
      </c>
      <c r="C84" s="1">
        <v>9876402</v>
      </c>
      <c r="D84" s="1">
        <f>INDEX('[1]Sheet1'!$AX$2:$AX$209,MATCH(B84,'[1]Sheet1'!$A$2:$A$209,0),)</f>
        <v>27.643</v>
      </c>
      <c r="E84">
        <f t="shared" si="1"/>
        <v>273013.380486</v>
      </c>
    </row>
    <row r="85" spans="1:5" ht="12">
      <c r="A85" t="str">
        <f>IF(MATCH(B85,'Smile Train countries'!B:B,0)&gt;0,"Yes","No")</f>
        <v>Yes</v>
      </c>
      <c r="B85" t="s">
        <v>184</v>
      </c>
      <c r="C85" s="1">
        <v>7318789</v>
      </c>
      <c r="D85" s="1">
        <f>INDEX('[1]Sheet1'!$AX$2:$AX$209,MATCH(B85,'[1]Sheet1'!$A$2:$A$209,0),)</f>
        <v>27.484</v>
      </c>
      <c r="E85">
        <f t="shared" si="1"/>
        <v>201149.596876</v>
      </c>
    </row>
    <row r="86" spans="1:5" ht="12">
      <c r="A86" t="e">
        <f>IF(MATCH(B86,'Smile Train countries'!B:B,0)&gt;0,"Yes","No")</f>
        <v>#N/A</v>
      </c>
      <c r="B86" t="s">
        <v>185</v>
      </c>
      <c r="C86" s="1">
        <v>6977700</v>
      </c>
      <c r="D86" s="1">
        <f>INDEX('[1]Sheet1'!$AX$2:$AX$209,MATCH(B86,'[1]Sheet1'!$A$2:$A$209,0),)</f>
        <v>11.3</v>
      </c>
      <c r="E86">
        <f t="shared" si="1"/>
        <v>78848.01000000001</v>
      </c>
    </row>
    <row r="87" spans="1:5" ht="12">
      <c r="A87" t="str">
        <f>IF(MATCH(B87,'Smile Train countries'!B:B,0)&gt;0,"Yes","No")</f>
        <v>Yes</v>
      </c>
      <c r="B87" t="s">
        <v>186</v>
      </c>
      <c r="C87" s="1">
        <v>10038188</v>
      </c>
      <c r="D87" s="1">
        <f>INDEX('[1]Sheet1'!$AX$2:$AX$209,MATCH(B87,'[1]Sheet1'!$A$2:$A$209,0),)</f>
        <v>9.882</v>
      </c>
      <c r="E87">
        <f t="shared" si="1"/>
        <v>99197.37381599999</v>
      </c>
    </row>
    <row r="88" spans="1:5" ht="12">
      <c r="A88" t="e">
        <f>IF(MATCH(B88,'Smile Train countries'!B:B,0)&gt;0,"Yes","No")</f>
        <v>#N/A</v>
      </c>
      <c r="B88" t="s">
        <v>187</v>
      </c>
      <c r="C88" s="1">
        <v>317414</v>
      </c>
      <c r="D88" s="1">
        <f>INDEX('[1]Sheet1'!$AX$2:$AX$209,MATCH(B88,'[1]Sheet1'!$A$2:$A$209,0),)</f>
        <v>15.232</v>
      </c>
      <c r="E88">
        <f t="shared" si="1"/>
        <v>4834.850047999999</v>
      </c>
    </row>
    <row r="89" spans="1:5" ht="12">
      <c r="A89" t="str">
        <f>IF(MATCH(B89,'Smile Train countries'!B:B,0)&gt;0,"Yes","No")</f>
        <v>Yes</v>
      </c>
      <c r="B89" t="s">
        <v>188</v>
      </c>
      <c r="C89" s="1">
        <v>1139964932</v>
      </c>
      <c r="D89" s="1">
        <f>INDEX('[1]Sheet1'!$AX$2:$AX$209,MATCH(B89,'[1]Sheet1'!$A$2:$A$209,0),)</f>
        <v>22.8</v>
      </c>
      <c r="E89">
        <f t="shared" si="1"/>
        <v>25991200.4496</v>
      </c>
    </row>
    <row r="90" spans="1:5" ht="12">
      <c r="A90" t="str">
        <f>IF(MATCH(B90,'Smile Train countries'!B:B,0)&gt;0,"Yes","No")</f>
        <v>Yes</v>
      </c>
      <c r="B90" t="s">
        <v>189</v>
      </c>
      <c r="C90" s="1">
        <v>227345082</v>
      </c>
      <c r="D90" s="1">
        <f>INDEX('[1]Sheet1'!$AX$2:$AX$209,MATCH(B90,'[1]Sheet1'!$A$2:$A$209,0),)</f>
        <v>18.569</v>
      </c>
      <c r="E90">
        <f t="shared" si="1"/>
        <v>4221570.8276579995</v>
      </c>
    </row>
    <row r="91" spans="1:5" ht="12">
      <c r="A91" t="e">
        <f>IF(MATCH(B91,'Smile Train countries'!B:B,0)&gt;0,"Yes","No")</f>
        <v>#N/A</v>
      </c>
      <c r="B91" t="s">
        <v>190</v>
      </c>
      <c r="C91" s="1">
        <v>71956321.69</v>
      </c>
      <c r="D91" s="1">
        <f>INDEX('[1]Sheet1'!$AX$2:$AX$209,MATCH(B91,'[1]Sheet1'!$A$2:$A$209,0),)</f>
        <v>18.906</v>
      </c>
      <c r="E91">
        <f t="shared" si="1"/>
        <v>1360406.2178711398</v>
      </c>
    </row>
    <row r="92" spans="1:5" ht="12">
      <c r="A92" t="str">
        <f>IF(MATCH(B92,'Smile Train countries'!B:B,0)&gt;0,"Yes","No")</f>
        <v>Yes</v>
      </c>
      <c r="B92" t="s">
        <v>191</v>
      </c>
      <c r="C92" s="1">
        <v>30711152.29</v>
      </c>
      <c r="D92" s="1">
        <f>INDEX('[1]Sheet1'!$AX$2:$AX$209,MATCH(B92,'[1]Sheet1'!$A$2:$A$209,0),)</f>
        <v>31.22</v>
      </c>
      <c r="E92">
        <f t="shared" si="1"/>
        <v>958802.1744937999</v>
      </c>
    </row>
    <row r="93" spans="1:5" ht="12">
      <c r="A93" t="e">
        <f>IF(MATCH(B93,'Smile Train countries'!B:B,0)&gt;0,"Yes","No")</f>
        <v>#N/A</v>
      </c>
      <c r="B93" t="s">
        <v>192</v>
      </c>
      <c r="C93" s="1">
        <v>4425675</v>
      </c>
      <c r="D93" s="1">
        <f>INDEX('[1]Sheet1'!$AX$2:$AX$209,MATCH(B93,'[1]Sheet1'!$A$2:$A$209,0),)</f>
        <v>16.906</v>
      </c>
      <c r="E93">
        <f t="shared" si="1"/>
        <v>74820.46154999999</v>
      </c>
    </row>
    <row r="94" spans="1:5" ht="12">
      <c r="A94" t="e">
        <f>IF(MATCH(B94,'Smile Train countries'!B:B,0)&gt;0,"Yes","No")</f>
        <v>#N/A</v>
      </c>
      <c r="B94" t="s">
        <v>193</v>
      </c>
      <c r="C94" s="1">
        <v>80543</v>
      </c>
      <c r="D94" s="1" t="str">
        <f>INDEX('[1]Sheet1'!$AX$2:$AX$209,MATCH(B94,'[1]Sheet1'!$A$2:$A$209,0),)</f>
        <v>-</v>
      </c>
      <c r="E94" t="e">
        <f t="shared" si="1"/>
        <v>#VALUE!</v>
      </c>
    </row>
    <row r="95" spans="1:5" ht="12">
      <c r="A95" t="str">
        <f>IF(MATCH(B95,'Smile Train countries'!B:B,0)&gt;0,"Yes","No")</f>
        <v>Yes</v>
      </c>
      <c r="B95" t="s">
        <v>194</v>
      </c>
      <c r="C95" s="1">
        <v>7308800</v>
      </c>
      <c r="D95" s="1">
        <f>INDEX('[1]Sheet1'!$AX$2:$AX$209,MATCH(B95,'[1]Sheet1'!$A$2:$A$209,0),)</f>
        <v>21.5</v>
      </c>
      <c r="E95">
        <f t="shared" si="1"/>
        <v>157139.2</v>
      </c>
    </row>
    <row r="96" spans="1:5" ht="12">
      <c r="A96" t="str">
        <f>IF(MATCH(B96,'Smile Train countries'!B:B,0)&gt;0,"Yes","No")</f>
        <v>Yes</v>
      </c>
      <c r="B96" t="s">
        <v>195</v>
      </c>
      <c r="C96" s="1">
        <v>59832179</v>
      </c>
      <c r="D96" s="1">
        <f>INDEX('[1]Sheet1'!$AX$2:$AX$209,MATCH(B96,'[1]Sheet1'!$A$2:$A$209,0),)</f>
        <v>9.624</v>
      </c>
      <c r="E96">
        <f t="shared" si="1"/>
        <v>575824.890696</v>
      </c>
    </row>
    <row r="97" spans="1:5" ht="12">
      <c r="A97" t="e">
        <f>IF(MATCH(B97,'Smile Train countries'!B:B,0)&gt;0,"Yes","No")</f>
        <v>#N/A</v>
      </c>
      <c r="B97" t="s">
        <v>196</v>
      </c>
      <c r="C97" s="1">
        <v>2687200</v>
      </c>
      <c r="D97" s="1">
        <f>INDEX('[1]Sheet1'!$AX$2:$AX$209,MATCH(B97,'[1]Sheet1'!$A$2:$A$209,0),)</f>
        <v>16.69</v>
      </c>
      <c r="E97">
        <f t="shared" si="1"/>
        <v>44849.368</v>
      </c>
    </row>
    <row r="98" spans="1:5" ht="12">
      <c r="A98" t="e">
        <f>IF(MATCH(B98,'Smile Train countries'!B:B,0)&gt;0,"Yes","No")</f>
        <v>#N/A</v>
      </c>
      <c r="B98" t="s">
        <v>197</v>
      </c>
      <c r="C98" s="1">
        <v>127704000</v>
      </c>
      <c r="D98" s="1">
        <f>INDEX('[1]Sheet1'!$AX$2:$AX$209,MATCH(B98,'[1]Sheet1'!$A$2:$A$209,0),)</f>
        <v>8.7</v>
      </c>
      <c r="E98">
        <f t="shared" si="1"/>
        <v>1111024.7999999998</v>
      </c>
    </row>
    <row r="99" spans="1:5" ht="12">
      <c r="A99" t="e">
        <f>IF(MATCH(B99,'Smile Train countries'!B:B,0)&gt;0,"Yes","No")</f>
        <v>#N/A</v>
      </c>
      <c r="B99" t="s">
        <v>198</v>
      </c>
      <c r="C99" s="1">
        <v>5906042.872</v>
      </c>
      <c r="D99" s="1">
        <f>INDEX('[1]Sheet1'!$AX$2:$AX$209,MATCH(B99,'[1]Sheet1'!$A$2:$A$209,0),)</f>
        <v>25.726</v>
      </c>
      <c r="E99">
        <f t="shared" si="1"/>
        <v>151938.85892507198</v>
      </c>
    </row>
    <row r="100" spans="1:5" ht="12">
      <c r="A100" t="e">
        <f>IF(MATCH(B100,'Smile Train countries'!B:B,0)&gt;0,"Yes","No")</f>
        <v>#N/A</v>
      </c>
      <c r="B100" t="s">
        <v>199</v>
      </c>
      <c r="C100" s="1">
        <v>15674833</v>
      </c>
      <c r="D100" s="1">
        <f>INDEX('[1]Sheet1'!$AX$2:$AX$209,MATCH(B100,'[1]Sheet1'!$A$2:$A$209,0),)</f>
        <v>22.7</v>
      </c>
      <c r="E100">
        <f t="shared" si="1"/>
        <v>355818.7091</v>
      </c>
    </row>
    <row r="101" spans="1:5" ht="12">
      <c r="A101" t="str">
        <f>IF(MATCH(B101,'Smile Train countries'!B:B,0)&gt;0,"Yes","No")</f>
        <v>Yes</v>
      </c>
      <c r="B101" t="s">
        <v>200</v>
      </c>
      <c r="C101" s="1">
        <v>38765312</v>
      </c>
      <c r="D101" s="1">
        <f>INDEX('[1]Sheet1'!$AX$2:$AX$209,MATCH(B101,'[1]Sheet1'!$A$2:$A$209,0),)</f>
        <v>38.767</v>
      </c>
      <c r="E101">
        <f t="shared" si="1"/>
        <v>1502814.850304</v>
      </c>
    </row>
    <row r="102" spans="1:5" ht="12">
      <c r="A102" t="e">
        <f>IF(MATCH(B102,'Smile Train countries'!B:B,0)&gt;0,"Yes","No")</f>
        <v>#N/A</v>
      </c>
      <c r="B102" t="s">
        <v>201</v>
      </c>
      <c r="C102" s="1">
        <v>96558</v>
      </c>
      <c r="D102" s="1" t="str">
        <f>INDEX('[1]Sheet1'!$AX$2:$AX$209,MATCH(B102,'[1]Sheet1'!$A$2:$A$209,0),)</f>
        <v>-</v>
      </c>
      <c r="E102" t="e">
        <f t="shared" si="1"/>
        <v>#VALUE!</v>
      </c>
    </row>
    <row r="103" spans="1:5" ht="12">
      <c r="A103" t="e">
        <f>IF(MATCH(B103,'Smile Train countries'!B:B,0)&gt;0,"Yes","No")</f>
        <v>#N/A</v>
      </c>
      <c r="B103" t="s">
        <v>202</v>
      </c>
      <c r="C103" s="1">
        <v>23818753</v>
      </c>
      <c r="D103" s="1">
        <f>INDEX('[1]Sheet1'!$AX$2:$AX$209,MATCH(B103,'[1]Sheet1'!$A$2:$A$209,0),)</f>
        <v>13.732</v>
      </c>
      <c r="E103">
        <f t="shared" si="1"/>
        <v>327079.116196</v>
      </c>
    </row>
    <row r="104" spans="1:5" ht="12">
      <c r="A104" t="e">
        <f>IF(MATCH(B104,'Smile Train countries'!B:B,0)&gt;0,"Yes","No")</f>
        <v>#N/A</v>
      </c>
      <c r="B104" t="s">
        <v>203</v>
      </c>
      <c r="C104" s="1">
        <v>48607000</v>
      </c>
      <c r="D104" s="1">
        <f>INDEX('[1]Sheet1'!$AX$2:$AX$209,MATCH(B104,'[1]Sheet1'!$A$2:$A$209,0),)</f>
        <v>9.4</v>
      </c>
      <c r="E104">
        <f t="shared" si="1"/>
        <v>456905.8</v>
      </c>
    </row>
    <row r="105" spans="1:5" ht="12">
      <c r="A105" t="e">
        <f>IF(MATCH(B105,'Smile Train countries'!B:B,0)&gt;0,"Yes","No")</f>
        <v>#N/A</v>
      </c>
      <c r="B105" t="s">
        <v>204</v>
      </c>
      <c r="C105" s="1">
        <v>1795000</v>
      </c>
      <c r="D105" s="1">
        <f>INDEX('[1]Sheet1'!$AX$2:$AX$209,MATCH(B105,'[1]Sheet1'!$A$2:$A$209,0),)</f>
        <v>19.01</v>
      </c>
      <c r="E105">
        <f t="shared" si="1"/>
        <v>34122.950000000004</v>
      </c>
    </row>
    <row r="106" spans="1:5" ht="12">
      <c r="A106" t="e">
        <f>IF(MATCH(B106,'Smile Train countries'!B:B,0)&gt;0,"Yes","No")</f>
        <v>#N/A</v>
      </c>
      <c r="B106" t="s">
        <v>205</v>
      </c>
      <c r="C106" s="1">
        <v>2728040.839</v>
      </c>
      <c r="D106" s="1">
        <f>INDEX('[1]Sheet1'!$AX$2:$AX$209,MATCH(B106,'[1]Sheet1'!$A$2:$A$209,0),)</f>
        <v>17.705</v>
      </c>
      <c r="E106">
        <f t="shared" si="1"/>
        <v>48299.963054495</v>
      </c>
    </row>
    <row r="107" spans="1:5" ht="12">
      <c r="A107" t="e">
        <f>IF(MATCH(B107,'Smile Train countries'!B:B,0)&gt;0,"Yes","No")</f>
        <v>#N/A</v>
      </c>
      <c r="B107" t="s">
        <v>206</v>
      </c>
      <c r="C107" s="1">
        <v>5277900</v>
      </c>
      <c r="D107" s="1">
        <f>INDEX('[1]Sheet1'!$AX$2:$AX$209,MATCH(B107,'[1]Sheet1'!$A$2:$A$209,0),)</f>
        <v>24.36</v>
      </c>
      <c r="E107">
        <f t="shared" si="1"/>
        <v>128569.64399999999</v>
      </c>
    </row>
    <row r="108" spans="1:5" ht="12">
      <c r="A108" t="str">
        <f>IF(MATCH(B108,'Smile Train countries'!B:B,0)&gt;0,"Yes","No")</f>
        <v>Yes</v>
      </c>
      <c r="B108" t="s">
        <v>207</v>
      </c>
      <c r="C108" s="1">
        <v>6205341</v>
      </c>
      <c r="D108" s="1">
        <f>INDEX('[1]Sheet1'!$AX$2:$AX$209,MATCH(B108,'[1]Sheet1'!$A$2:$A$209,0),)</f>
        <v>27.281</v>
      </c>
      <c r="E108">
        <f t="shared" si="1"/>
        <v>169287.907821</v>
      </c>
    </row>
    <row r="109" spans="1:5" ht="12">
      <c r="A109" t="e">
        <f>IF(MATCH(B109,'Smile Train countries'!B:B,0)&gt;0,"Yes","No")</f>
        <v>#N/A</v>
      </c>
      <c r="B109" t="s">
        <v>208</v>
      </c>
      <c r="C109" s="1">
        <v>2266094</v>
      </c>
      <c r="D109" s="1">
        <f>INDEX('[1]Sheet1'!$AX$2:$AX$209,MATCH(B109,'[1]Sheet1'!$A$2:$A$209,0),)</f>
        <v>10.568</v>
      </c>
      <c r="E109">
        <f t="shared" si="1"/>
        <v>23948.081392</v>
      </c>
    </row>
    <row r="110" spans="1:5" ht="12">
      <c r="A110" t="str">
        <f>IF(MATCH(B110,'Smile Train countries'!B:B,0)&gt;0,"Yes","No")</f>
        <v>Yes</v>
      </c>
      <c r="B110" t="s">
        <v>209</v>
      </c>
      <c r="C110" s="1">
        <v>4193758</v>
      </c>
      <c r="D110" s="1">
        <f>INDEX('[1]Sheet1'!$AX$2:$AX$209,MATCH(B110,'[1]Sheet1'!$A$2:$A$209,0),)</f>
        <v>15.727</v>
      </c>
      <c r="E110">
        <f t="shared" si="1"/>
        <v>65955.232066</v>
      </c>
    </row>
    <row r="111" spans="1:5" ht="12">
      <c r="A111" t="e">
        <f>IF(MATCH(B111,'Smile Train countries'!B:B,0)&gt;0,"Yes","No")</f>
        <v>#N/A</v>
      </c>
      <c r="B111" t="s">
        <v>210</v>
      </c>
      <c r="C111" s="1">
        <v>2049429</v>
      </c>
      <c r="D111" s="1">
        <f>INDEX('[1]Sheet1'!$AX$2:$AX$209,MATCH(B111,'[1]Sheet1'!$A$2:$A$209,0),)</f>
        <v>28.942</v>
      </c>
      <c r="E111">
        <f t="shared" si="1"/>
        <v>59314.574118000004</v>
      </c>
    </row>
    <row r="112" spans="1:5" ht="12">
      <c r="A112" t="str">
        <f>IF(MATCH(B112,'Smile Train countries'!B:B,0)&gt;0,"Yes","No")</f>
        <v>Yes</v>
      </c>
      <c r="B112" t="s">
        <v>211</v>
      </c>
      <c r="C112" s="1">
        <v>3793400</v>
      </c>
      <c r="D112" s="1">
        <f>INDEX('[1]Sheet1'!$AX$2:$AX$209,MATCH(B112,'[1]Sheet1'!$A$2:$A$209,0),)</f>
        <v>38.327</v>
      </c>
      <c r="E112">
        <f t="shared" si="1"/>
        <v>145389.64179999998</v>
      </c>
    </row>
    <row r="113" spans="1:5" ht="12">
      <c r="A113" t="e">
        <f>IF(MATCH(B113,'Smile Train countries'!B:B,0)&gt;0,"Yes","No")</f>
        <v>#N/A</v>
      </c>
      <c r="B113" t="s">
        <v>212</v>
      </c>
      <c r="C113" s="1">
        <v>6294181</v>
      </c>
      <c r="D113" s="1">
        <f>INDEX('[1]Sheet1'!$AX$2:$AX$209,MATCH(B113,'[1]Sheet1'!$A$2:$A$209,0),)</f>
        <v>23.299</v>
      </c>
      <c r="E113">
        <f t="shared" si="1"/>
        <v>146648.123119</v>
      </c>
    </row>
    <row r="114" spans="1:5" ht="12">
      <c r="A114" t="e">
        <f>IF(MATCH(B114,'Smile Train countries'!B:B,0)&gt;0,"Yes","No")</f>
        <v>#N/A</v>
      </c>
      <c r="B114" t="s">
        <v>213</v>
      </c>
      <c r="C114" s="1">
        <v>35629</v>
      </c>
      <c r="D114" s="1">
        <f>INDEX('[1]Sheet1'!$AX$2:$AX$209,MATCH(B114,'[1]Sheet1'!$A$2:$A$209,0),)</f>
        <v>9.9</v>
      </c>
      <c r="E114">
        <f t="shared" si="1"/>
        <v>352.7271</v>
      </c>
    </row>
    <row r="115" spans="1:5" ht="12">
      <c r="A115" t="e">
        <f>IF(MATCH(B115,'Smile Train countries'!B:B,0)&gt;0,"Yes","No")</f>
        <v>#N/A</v>
      </c>
      <c r="B115" t="s">
        <v>214</v>
      </c>
      <c r="C115" s="1">
        <v>3358115</v>
      </c>
      <c r="D115" s="1">
        <f>INDEX('[1]Sheet1'!$AX$2:$AX$209,MATCH(B115,'[1]Sheet1'!$A$2:$A$209,0),)</f>
        <v>10.442</v>
      </c>
      <c r="E115">
        <f t="shared" si="1"/>
        <v>35065.43683</v>
      </c>
    </row>
    <row r="116" spans="1:5" ht="12">
      <c r="A116" t="e">
        <f>IF(MATCH(B116,'Smile Train countries'!B:B,0)&gt;0,"Yes","No")</f>
        <v>#N/A</v>
      </c>
      <c r="B116" t="s">
        <v>215</v>
      </c>
      <c r="C116" s="1">
        <v>488650</v>
      </c>
      <c r="D116" s="1">
        <f>INDEX('[1]Sheet1'!$AX$2:$AX$209,MATCH(B116,'[1]Sheet1'!$A$2:$A$209,0),)</f>
        <v>11.452</v>
      </c>
      <c r="E116">
        <f t="shared" si="1"/>
        <v>5596.0198</v>
      </c>
    </row>
    <row r="117" spans="1:5" ht="12">
      <c r="A117" t="e">
        <f>IF(MATCH(B117,'Smile Train countries'!B:B,0)&gt;0,"Yes","No")</f>
        <v>#N/A</v>
      </c>
      <c r="B117" t="s">
        <v>216</v>
      </c>
      <c r="C117" s="1">
        <v>526178</v>
      </c>
      <c r="D117" s="1">
        <f>INDEX('[1]Sheet1'!$AX$2:$AX$209,MATCH(B117,'[1]Sheet1'!$A$2:$A$209,0),)</f>
        <v>8.204</v>
      </c>
      <c r="E117">
        <f t="shared" si="1"/>
        <v>4316.764312</v>
      </c>
    </row>
    <row r="118" spans="1:5" ht="12">
      <c r="A118" t="e">
        <f>IF(MATCH(B118,'Smile Train countries'!B:B,0)&gt;0,"Yes","No")</f>
        <v>#N/A</v>
      </c>
      <c r="B118" t="s">
        <v>217</v>
      </c>
      <c r="C118" s="1">
        <v>2041342</v>
      </c>
      <c r="D118" s="1">
        <f>INDEX('[1]Sheet1'!$AX$2:$AX$209,MATCH(B118,'[1]Sheet1'!$A$2:$A$209,0),)</f>
        <v>10.898</v>
      </c>
      <c r="E118">
        <f t="shared" si="1"/>
        <v>22246.545116</v>
      </c>
    </row>
    <row r="119" spans="1:5" ht="12">
      <c r="A119" t="e">
        <f>IF(MATCH(B119,'Smile Train countries'!B:B,0)&gt;0,"Yes","No")</f>
        <v>#N/A</v>
      </c>
      <c r="B119" t="s">
        <v>218</v>
      </c>
      <c r="C119" s="1">
        <v>19110941</v>
      </c>
      <c r="D119" s="1">
        <f>INDEX('[1]Sheet1'!$AX$2:$AX$209,MATCH(B119,'[1]Sheet1'!$A$2:$A$209,0),)</f>
        <v>35.896</v>
      </c>
      <c r="E119">
        <f t="shared" si="1"/>
        <v>686006.338136</v>
      </c>
    </row>
    <row r="120" spans="1:5" ht="12">
      <c r="A120" t="str">
        <f>IF(MATCH(B120,'Smile Train countries'!B:B,0)&gt;0,"Yes","No")</f>
        <v>Yes</v>
      </c>
      <c r="B120" t="s">
        <v>219</v>
      </c>
      <c r="C120" s="1">
        <v>14846182</v>
      </c>
      <c r="D120" s="1">
        <f>INDEX('[1]Sheet1'!$AX$2:$AX$209,MATCH(B120,'[1]Sheet1'!$A$2:$A$209,0),)</f>
        <v>40.224</v>
      </c>
      <c r="E120">
        <f t="shared" si="1"/>
        <v>597172.8247679999</v>
      </c>
    </row>
    <row r="121" spans="1:5" ht="12">
      <c r="A121" t="str">
        <f>IF(MATCH(B121,'Smile Train countries'!B:B,0)&gt;0,"Yes","No")</f>
        <v>Yes</v>
      </c>
      <c r="B121" t="s">
        <v>220</v>
      </c>
      <c r="C121" s="1">
        <v>27014337</v>
      </c>
      <c r="D121" s="1">
        <f>INDEX('[1]Sheet1'!$AX$2:$AX$209,MATCH(B121,'[1]Sheet1'!$A$2:$A$209,0),)</f>
        <v>20.376</v>
      </c>
      <c r="E121">
        <f t="shared" si="1"/>
        <v>550444.1307120001</v>
      </c>
    </row>
    <row r="122" spans="1:5" ht="12">
      <c r="A122" t="e">
        <f>IF(MATCH(B122,'Smile Train countries'!B:B,0)&gt;0,"Yes","No")</f>
        <v>#N/A</v>
      </c>
      <c r="B122" t="s">
        <v>221</v>
      </c>
      <c r="C122" s="1">
        <v>305027</v>
      </c>
      <c r="D122" s="1">
        <f>INDEX('[1]Sheet1'!$AX$2:$AX$209,MATCH(B122,'[1]Sheet1'!$A$2:$A$209,0),)</f>
        <v>18.709</v>
      </c>
      <c r="E122">
        <f t="shared" si="1"/>
        <v>5706.750142999999</v>
      </c>
    </row>
    <row r="123" spans="1:5" ht="12">
      <c r="A123" t="str">
        <f>IF(MATCH(B123,'Smile Train countries'!B:B,0)&gt;0,"Yes","No")</f>
        <v>Yes</v>
      </c>
      <c r="B123" t="s">
        <v>222</v>
      </c>
      <c r="C123" s="1">
        <v>12705736</v>
      </c>
      <c r="D123" s="1">
        <f>INDEX('[1]Sheet1'!$AX$2:$AX$209,MATCH(B123,'[1]Sheet1'!$A$2:$A$209,0),)</f>
        <v>42.61</v>
      </c>
      <c r="E123">
        <f t="shared" si="1"/>
        <v>541391.41096</v>
      </c>
    </row>
    <row r="124" spans="1:5" ht="12">
      <c r="A124" t="e">
        <f>IF(MATCH(B124,'Smile Train countries'!B:B,0)&gt;0,"Yes","No")</f>
        <v>#N/A</v>
      </c>
      <c r="B124" t="s">
        <v>223</v>
      </c>
      <c r="C124" s="1">
        <v>411950</v>
      </c>
      <c r="D124" s="1">
        <f>INDEX('[1]Sheet1'!$AX$2:$AX$209,MATCH(B124,'[1]Sheet1'!$A$2:$A$209,0),)</f>
        <v>10.018</v>
      </c>
      <c r="E124">
        <f t="shared" si="1"/>
        <v>4126.9151</v>
      </c>
    </row>
    <row r="125" spans="1:5" ht="12">
      <c r="A125" t="e">
        <f>IF(MATCH(B125,'Smile Train countries'!B:B,0)&gt;0,"Yes","No")</f>
        <v>#N/A</v>
      </c>
      <c r="B125" t="s">
        <v>224</v>
      </c>
      <c r="C125" s="1">
        <v>59667.17723</v>
      </c>
      <c r="D125" s="1" t="str">
        <f>INDEX('[1]Sheet1'!$AX$2:$AX$209,MATCH(B125,'[1]Sheet1'!$A$2:$A$209,0),)</f>
        <v>-</v>
      </c>
      <c r="E125" t="e">
        <f t="shared" si="1"/>
        <v>#VALUE!</v>
      </c>
    </row>
    <row r="126" spans="1:5" ht="12">
      <c r="A126" t="str">
        <f>IF(MATCH(B126,'Smile Train countries'!B:B,0)&gt;0,"Yes","No")</f>
        <v>Yes</v>
      </c>
      <c r="B126" t="s">
        <v>225</v>
      </c>
      <c r="C126" s="1">
        <v>3215043</v>
      </c>
      <c r="D126" s="1">
        <f>INDEX('[1]Sheet1'!$AX$2:$AX$209,MATCH(B126,'[1]Sheet1'!$A$2:$A$209,0),)</f>
        <v>33.587</v>
      </c>
      <c r="E126">
        <f t="shared" si="1"/>
        <v>107983.64924100002</v>
      </c>
    </row>
    <row r="127" spans="1:5" ht="12">
      <c r="A127" t="e">
        <f>IF(MATCH(B127,'Smile Train countries'!B:B,0)&gt;0,"Yes","No")</f>
        <v>#N/A</v>
      </c>
      <c r="B127" t="s">
        <v>226</v>
      </c>
      <c r="C127" s="1">
        <v>1268854</v>
      </c>
      <c r="D127" s="1">
        <f>INDEX('[1]Sheet1'!$AX$2:$AX$209,MATCH(B127,'[1]Sheet1'!$A$2:$A$209,0),)</f>
        <v>12.9</v>
      </c>
      <c r="E127">
        <f t="shared" si="1"/>
        <v>16368.216600000002</v>
      </c>
    </row>
    <row r="128" spans="1:5" ht="12">
      <c r="A128" t="e">
        <f>IF(MATCH(B128,'Smile Train countries'!B:B,0)&gt;0,"Yes","No")</f>
        <v>#N/A</v>
      </c>
      <c r="B128" t="s">
        <v>227</v>
      </c>
      <c r="C128" s="1">
        <v>191187.3202</v>
      </c>
      <c r="D128" s="1">
        <f>INDEX('[1]Sheet1'!$AX$2:$AX$209,MATCH(B128,'[1]Sheet1'!$A$2:$A$209,0),)</f>
        <v>25.081</v>
      </c>
      <c r="E128">
        <f t="shared" si="1"/>
        <v>4795.1691779362</v>
      </c>
    </row>
    <row r="129" spans="1:5" ht="12">
      <c r="A129" t="str">
        <f>IF(MATCH(B129,'Smile Train countries'!B:B,0)&gt;0,"Yes","No")</f>
        <v>Yes</v>
      </c>
      <c r="B129" t="s">
        <v>15</v>
      </c>
      <c r="C129" s="1">
        <v>106350433.7</v>
      </c>
      <c r="D129" s="1">
        <f>INDEX('[1]Sheet1'!$AX$2:$AX$209,MATCH(B129,'[1]Sheet1'!$A$2:$A$209,0),)</f>
        <v>18.3280638</v>
      </c>
      <c r="E129">
        <f t="shared" si="1"/>
        <v>1949197.5340112702</v>
      </c>
    </row>
    <row r="130" spans="1:5" ht="12">
      <c r="A130" t="e">
        <f>IF(MATCH(B130,'Smile Train countries'!B:B,0)&gt;0,"Yes","No")</f>
        <v>#N/A</v>
      </c>
      <c r="B130" t="s">
        <v>16</v>
      </c>
      <c r="C130" s="1">
        <v>110414</v>
      </c>
      <c r="D130" s="1">
        <f>INDEX('[1]Sheet1'!$AX$2:$AX$209,MATCH(B130,'[1]Sheet1'!$A$2:$A$209,0),)</f>
        <v>25.256</v>
      </c>
      <c r="E130">
        <f t="shared" si="1"/>
        <v>2788.615984</v>
      </c>
    </row>
    <row r="131" spans="1:5" ht="12">
      <c r="A131" t="str">
        <f>IF(MATCH(B131,'Smile Train countries'!B:B,0)&gt;0,"Yes","No")</f>
        <v>Yes</v>
      </c>
      <c r="B131" t="s">
        <v>17</v>
      </c>
      <c r="C131" s="1">
        <v>3633369</v>
      </c>
      <c r="D131" s="1">
        <f>INDEX('[1]Sheet1'!$AX$2:$AX$209,MATCH(B131,'[1]Sheet1'!$A$2:$A$209,0),)</f>
        <v>12.32</v>
      </c>
      <c r="E131">
        <f t="shared" si="1"/>
        <v>44763.106080000005</v>
      </c>
    </row>
    <row r="132" spans="1:5" ht="12">
      <c r="A132" t="e">
        <f>IF(MATCH(B132,'Smile Train countries'!B:B,0)&gt;0,"Yes","No")</f>
        <v>#N/A</v>
      </c>
      <c r="B132" t="s">
        <v>18</v>
      </c>
      <c r="C132" s="1">
        <v>32715</v>
      </c>
      <c r="D132" s="1" t="e">
        <f>INDEX('[1]Sheet1'!$AX$2:$AX$209,MATCH(B132,'[1]Sheet1'!$A$2:$A$209,0),)</f>
        <v>#N/A</v>
      </c>
      <c r="E132" t="e">
        <f t="shared" si="1"/>
        <v>#N/A</v>
      </c>
    </row>
    <row r="133" spans="1:5" ht="12">
      <c r="A133" t="str">
        <f>IF(MATCH(B133,'Smile Train countries'!B:B,0)&gt;0,"Yes","No")</f>
        <v>Yes</v>
      </c>
      <c r="B133" t="s">
        <v>19</v>
      </c>
      <c r="C133" s="1">
        <v>2641216</v>
      </c>
      <c r="D133" s="1">
        <f>INDEX('[1]Sheet1'!$AX$2:$AX$209,MATCH(B133,'[1]Sheet1'!$A$2:$A$209,0),)</f>
        <v>18.785</v>
      </c>
      <c r="E133">
        <f aca="true" t="shared" si="2" ref="E133:E196">D133*(C133/1000)</f>
        <v>49615.24256</v>
      </c>
    </row>
    <row r="134" spans="1:5" ht="12">
      <c r="A134" t="e">
        <f>IF(MATCH(B134,'Smile Train countries'!B:B,0)&gt;0,"Yes","No")</f>
        <v>#N/A</v>
      </c>
      <c r="B134" t="s">
        <v>20</v>
      </c>
      <c r="C134" s="1">
        <v>622344</v>
      </c>
      <c r="D134" s="1">
        <f>INDEX('[1]Sheet1'!$AX$2:$AX$209,MATCH(B134,'[1]Sheet1'!$A$2:$A$209,0),)</f>
        <v>12.117</v>
      </c>
      <c r="E134">
        <f t="shared" si="2"/>
        <v>7540.942248000001</v>
      </c>
    </row>
    <row r="135" spans="1:5" ht="12">
      <c r="A135" t="e">
        <f>IF(MATCH(B135,'Smile Train countries'!B:B,0)&gt;0,"Yes","No")</f>
        <v>#N/A</v>
      </c>
      <c r="B135" t="s">
        <v>21</v>
      </c>
      <c r="C135" s="1">
        <v>31605616</v>
      </c>
      <c r="D135" s="1">
        <f>INDEX('[1]Sheet1'!$AX$2:$AX$209,MATCH(B135,'[1]Sheet1'!$A$2:$A$209,0),)</f>
        <v>20.423</v>
      </c>
      <c r="E135">
        <f t="shared" si="2"/>
        <v>645481.495568</v>
      </c>
    </row>
    <row r="136" spans="1:5" ht="12">
      <c r="A136" t="str">
        <f>IF(MATCH(B136,'Smile Train countries'!B:B,0)&gt;0,"Yes","No")</f>
        <v>Yes</v>
      </c>
      <c r="B136" t="s">
        <v>22</v>
      </c>
      <c r="C136" s="1">
        <v>22382533</v>
      </c>
      <c r="D136" s="1">
        <f>INDEX('[1]Sheet1'!$AX$2:$AX$209,MATCH(B136,'[1]Sheet1'!$A$2:$A$209,0),)</f>
        <v>39.192</v>
      </c>
      <c r="E136">
        <f t="shared" si="2"/>
        <v>877216.233336</v>
      </c>
    </row>
    <row r="137" spans="1:5" ht="12">
      <c r="A137" t="str">
        <f>IF(MATCH(B137,'Smile Train countries'!B:B,0)&gt;0,"Yes","No")</f>
        <v>Yes</v>
      </c>
      <c r="B137" t="s">
        <v>23</v>
      </c>
      <c r="C137" s="1">
        <v>49563019</v>
      </c>
      <c r="D137" s="1">
        <f>INDEX('[1]Sheet1'!$AX$2:$AX$209,MATCH(B137,'[1]Sheet1'!$A$2:$A$209,0),)</f>
        <v>20.528</v>
      </c>
      <c r="E137">
        <f t="shared" si="2"/>
        <v>1017429.654032</v>
      </c>
    </row>
    <row r="138" spans="1:5" ht="12">
      <c r="A138" t="e">
        <f>IF(MATCH(B138,'Smile Train countries'!B:B,0)&gt;0,"Yes","No")</f>
        <v>#N/A</v>
      </c>
      <c r="B138" t="s">
        <v>24</v>
      </c>
      <c r="C138" s="1">
        <v>2129854</v>
      </c>
      <c r="D138" s="1">
        <f>INDEX('[1]Sheet1'!$AX$2:$AX$209,MATCH(B138,'[1]Sheet1'!$A$2:$A$209,0),)</f>
        <v>27.555</v>
      </c>
      <c r="E138">
        <f t="shared" si="2"/>
        <v>58688.12697</v>
      </c>
    </row>
    <row r="139" spans="1:5" ht="12">
      <c r="A139" t="str">
        <f>IF(MATCH(B139,'Smile Train countries'!B:B,0)&gt;0,"Yes","No")</f>
        <v>Yes</v>
      </c>
      <c r="B139" t="s">
        <v>25</v>
      </c>
      <c r="C139" s="1">
        <v>28809526</v>
      </c>
      <c r="D139" s="1">
        <f>INDEX('[1]Sheet1'!$AX$2:$AX$209,MATCH(B139,'[1]Sheet1'!$A$2:$A$209,0),)</f>
        <v>25.385</v>
      </c>
      <c r="E139">
        <f t="shared" si="2"/>
        <v>731329.8175100001</v>
      </c>
    </row>
    <row r="140" spans="1:5" ht="12">
      <c r="A140" t="e">
        <f>IF(MATCH(B140,'Smile Train countries'!B:B,0)&gt;0,"Yes","No")</f>
        <v>#N/A</v>
      </c>
      <c r="B140" t="s">
        <v>26</v>
      </c>
      <c r="C140" s="1">
        <v>195253</v>
      </c>
      <c r="D140" s="1">
        <f>INDEX('[1]Sheet1'!$AX$2:$AX$209,MATCH(B140,'[1]Sheet1'!$A$2:$A$209,0),)</f>
        <v>13.281</v>
      </c>
      <c r="E140">
        <f t="shared" si="2"/>
        <v>2593.155093</v>
      </c>
    </row>
    <row r="141" spans="1:5" ht="12">
      <c r="A141" t="e">
        <f>IF(MATCH(B141,'Smile Train countries'!B:B,0)&gt;0,"Yes","No")</f>
        <v>#N/A</v>
      </c>
      <c r="B141" t="s">
        <v>27</v>
      </c>
      <c r="C141" s="1">
        <v>16445593</v>
      </c>
      <c r="D141" s="1">
        <f>INDEX('[1]Sheet1'!$AX$2:$AX$209,MATCH(B141,'[1]Sheet1'!$A$2:$A$209,0),)</f>
        <v>11.229</v>
      </c>
      <c r="E141">
        <f t="shared" si="2"/>
        <v>184667.563797</v>
      </c>
    </row>
    <row r="142" spans="1:5" ht="12">
      <c r="A142" t="e">
        <f>IF(MATCH(B142,'Smile Train countries'!B:B,0)&gt;0,"Yes","No")</f>
        <v>#N/A</v>
      </c>
      <c r="B142" t="s">
        <v>28</v>
      </c>
      <c r="C142" s="1">
        <v>246705</v>
      </c>
      <c r="D142" s="1">
        <f>INDEX('[1]Sheet1'!$AX$2:$AX$209,MATCH(B142,'[1]Sheet1'!$A$2:$A$209,0),)</f>
        <v>16.2</v>
      </c>
      <c r="E142">
        <f t="shared" si="2"/>
        <v>3996.621</v>
      </c>
    </row>
    <row r="143" spans="1:5" ht="12">
      <c r="A143" t="e">
        <f>IF(MATCH(B143,'Smile Train countries'!B:B,0)&gt;0,"Yes","No")</f>
        <v>#N/A</v>
      </c>
      <c r="B143" t="s">
        <v>29</v>
      </c>
      <c r="C143" s="1">
        <v>4268900</v>
      </c>
      <c r="D143" s="1">
        <f>INDEX('[1]Sheet1'!$AX$2:$AX$209,MATCH(B143,'[1]Sheet1'!$A$2:$A$209,0),)</f>
        <v>15.06</v>
      </c>
      <c r="E143">
        <f t="shared" si="2"/>
        <v>64289.634</v>
      </c>
    </row>
    <row r="144" spans="1:5" ht="12">
      <c r="A144" t="str">
        <f>IF(MATCH(B144,'Smile Train countries'!B:B,0)&gt;0,"Yes","No")</f>
        <v>Yes</v>
      </c>
      <c r="B144" t="s">
        <v>30</v>
      </c>
      <c r="C144" s="1">
        <v>5667325</v>
      </c>
      <c r="D144" s="1">
        <f>INDEX('[1]Sheet1'!$AX$2:$AX$209,MATCH(B144,'[1]Sheet1'!$A$2:$A$209,0),)</f>
        <v>24.624</v>
      </c>
      <c r="E144">
        <f t="shared" si="2"/>
        <v>139552.2108</v>
      </c>
    </row>
    <row r="145" spans="1:5" ht="12">
      <c r="A145" t="e">
        <f>IF(MATCH(B145,'Smile Train countries'!B:B,0)&gt;0,"Yes","No")</f>
        <v>#N/A</v>
      </c>
      <c r="B145" t="s">
        <v>31</v>
      </c>
      <c r="C145" s="1">
        <v>14704318</v>
      </c>
      <c r="D145" s="1">
        <f>INDEX('[1]Sheet1'!$AX$2:$AX$209,MATCH(B145,'[1]Sheet1'!$A$2:$A$209,0),)</f>
        <v>53.536</v>
      </c>
      <c r="E145">
        <f t="shared" si="2"/>
        <v>787210.3684479999</v>
      </c>
    </row>
    <row r="146" spans="1:5" ht="12">
      <c r="A146" t="str">
        <f>IF(MATCH(B146,'Smile Train countries'!B:B,0)&gt;0,"Yes","No")</f>
        <v>Yes</v>
      </c>
      <c r="B146" t="s">
        <v>32</v>
      </c>
      <c r="C146" s="1">
        <v>151212254</v>
      </c>
      <c r="D146" s="1">
        <f>INDEX('[1]Sheet1'!$AX$2:$AX$209,MATCH(B146,'[1]Sheet1'!$A$2:$A$209,0),)</f>
        <v>39.826</v>
      </c>
      <c r="E146">
        <f t="shared" si="2"/>
        <v>6022179.227804</v>
      </c>
    </row>
    <row r="147" spans="1:5" ht="12">
      <c r="A147" t="e">
        <f>IF(MATCH(B147,'Smile Train countries'!B:B,0)&gt;0,"Yes","No")</f>
        <v>#N/A</v>
      </c>
      <c r="B147" t="s">
        <v>33</v>
      </c>
      <c r="C147" s="1">
        <v>85364</v>
      </c>
      <c r="D147" s="1" t="e">
        <f>INDEX('[1]Sheet1'!$AX$2:$AX$209,MATCH(B147,'[1]Sheet1'!$A$2:$A$209,0),)</f>
        <v>#N/A</v>
      </c>
      <c r="E147" t="e">
        <f t="shared" si="2"/>
        <v>#N/A</v>
      </c>
    </row>
    <row r="148" spans="1:5" ht="12">
      <c r="A148" t="e">
        <f>IF(MATCH(B148,'Smile Train countries'!B:B,0)&gt;0,"Yes","No")</f>
        <v>#N/A</v>
      </c>
      <c r="B148" t="s">
        <v>34</v>
      </c>
      <c r="C148" s="1">
        <v>4768212</v>
      </c>
      <c r="D148" s="1">
        <f>INDEX('[1]Sheet1'!$AX$2:$AX$209,MATCH(B148,'[1]Sheet1'!$A$2:$A$209,0),)</f>
        <v>12.688</v>
      </c>
      <c r="E148">
        <f t="shared" si="2"/>
        <v>60499.07385600001</v>
      </c>
    </row>
    <row r="149" spans="1:5" ht="12">
      <c r="A149" t="e">
        <f>IF(MATCH(B149,'Smile Train countries'!B:B,0)&gt;0,"Yes","No")</f>
        <v>#N/A</v>
      </c>
      <c r="B149" t="s">
        <v>35</v>
      </c>
      <c r="C149" s="1">
        <v>2785361</v>
      </c>
      <c r="D149" s="1">
        <f>INDEX('[1]Sheet1'!$AX$2:$AX$209,MATCH(B149,'[1]Sheet1'!$A$2:$A$209,0),)</f>
        <v>21.961</v>
      </c>
      <c r="E149">
        <f t="shared" si="2"/>
        <v>61169.31292099999</v>
      </c>
    </row>
    <row r="150" spans="1:5" ht="12">
      <c r="A150" t="str">
        <f>IF(MATCH(B150,'Smile Train countries'!B:B,0)&gt;0,"Yes","No")</f>
        <v>Yes</v>
      </c>
      <c r="B150" t="s">
        <v>36</v>
      </c>
      <c r="C150" s="1">
        <v>166111487.1</v>
      </c>
      <c r="D150" s="1">
        <f>INDEX('[1]Sheet1'!$AX$2:$AX$209,MATCH(B150,'[1]Sheet1'!$A$2:$A$209,0),)</f>
        <v>30.086</v>
      </c>
      <c r="E150">
        <f t="shared" si="2"/>
        <v>4997630.2008906</v>
      </c>
    </row>
    <row r="151" spans="1:5" ht="12">
      <c r="A151" t="e">
        <f>IF(MATCH(B151,'Smile Train countries'!B:B,0)&gt;0,"Yes","No")</f>
        <v>#N/A</v>
      </c>
      <c r="B151" t="s">
        <v>37</v>
      </c>
      <c r="C151" s="1">
        <v>20278.73946</v>
      </c>
      <c r="D151" s="1" t="str">
        <f>INDEX('[1]Sheet1'!$AX$2:$AX$209,MATCH(B151,'[1]Sheet1'!$A$2:$A$209,0),)</f>
        <v>-</v>
      </c>
      <c r="E151" t="e">
        <f t="shared" si="2"/>
        <v>#VALUE!</v>
      </c>
    </row>
    <row r="152" spans="1:5" ht="12">
      <c r="A152" t="str">
        <f>IF(MATCH(B152,'Smile Train countries'!B:B,0)&gt;0,"Yes","No")</f>
        <v>Yes</v>
      </c>
      <c r="B152" t="s">
        <v>38</v>
      </c>
      <c r="C152" s="1">
        <v>3398823</v>
      </c>
      <c r="D152" s="1">
        <f>INDEX('[1]Sheet1'!$AX$2:$AX$209,MATCH(B152,'[1]Sheet1'!$A$2:$A$209,0),)</f>
        <v>20.64</v>
      </c>
      <c r="E152">
        <f t="shared" si="2"/>
        <v>70151.70672</v>
      </c>
    </row>
    <row r="153" spans="1:5" ht="12">
      <c r="A153" t="e">
        <f>IF(MATCH(B153,'Smile Train countries'!B:B,0)&gt;0,"Yes","No")</f>
        <v>#N/A</v>
      </c>
      <c r="B153" t="s">
        <v>39</v>
      </c>
      <c r="C153" s="1">
        <v>6576822</v>
      </c>
      <c r="D153" s="1">
        <f>INDEX('[1]Sheet1'!$AX$2:$AX$209,MATCH(B153,'[1]Sheet1'!$A$2:$A$209,0),)</f>
        <v>31.427</v>
      </c>
      <c r="E153">
        <f t="shared" si="2"/>
        <v>206689.784994</v>
      </c>
    </row>
    <row r="154" spans="1:5" ht="12">
      <c r="A154" t="e">
        <f>IF(MATCH(B154,'Smile Train countries'!B:B,0)&gt;0,"Yes","No")</f>
        <v>#N/A</v>
      </c>
      <c r="B154" t="s">
        <v>40</v>
      </c>
      <c r="C154" s="1">
        <v>6237855</v>
      </c>
      <c r="D154" s="1">
        <f>INDEX('[1]Sheet1'!$AX$2:$AX$209,MATCH(B154,'[1]Sheet1'!$A$2:$A$209,0),)</f>
        <v>24.625</v>
      </c>
      <c r="E154">
        <f t="shared" si="2"/>
        <v>153607.17937499998</v>
      </c>
    </row>
    <row r="155" spans="1:5" ht="12">
      <c r="A155" t="str">
        <f>IF(MATCH(B155,'Smile Train countries'!B:B,0)&gt;0,"Yes","No")</f>
        <v>Yes</v>
      </c>
      <c r="B155" t="s">
        <v>41</v>
      </c>
      <c r="C155" s="1">
        <v>28836700</v>
      </c>
      <c r="D155" s="1">
        <f>INDEX('[1]Sheet1'!$AX$2:$AX$209,MATCH(B155,'[1]Sheet1'!$A$2:$A$209,0),)</f>
        <v>21.107</v>
      </c>
      <c r="E155">
        <f t="shared" si="2"/>
        <v>608656.2269</v>
      </c>
    </row>
    <row r="156" spans="1:5" ht="12">
      <c r="A156" t="str">
        <f>IF(MATCH(B156,'Smile Train countries'!B:B,0)&gt;0,"Yes","No")</f>
        <v>Yes</v>
      </c>
      <c r="B156" t="s">
        <v>42</v>
      </c>
      <c r="C156" s="1">
        <v>90348437</v>
      </c>
      <c r="D156" s="1">
        <f>INDEX('[1]Sheet1'!$AX$2:$AX$209,MATCH(B156,'[1]Sheet1'!$A$2:$A$209,0),)</f>
        <v>24.728</v>
      </c>
      <c r="E156">
        <f t="shared" si="2"/>
        <v>2234136.1501360005</v>
      </c>
    </row>
    <row r="157" spans="1:5" ht="12">
      <c r="A157" t="str">
        <f>IF(MATCH(B157,'Smile Train countries'!B:B,0)&gt;0,"Yes","No")</f>
        <v>Yes</v>
      </c>
      <c r="B157" t="s">
        <v>43</v>
      </c>
      <c r="C157" s="1">
        <v>38125759</v>
      </c>
      <c r="D157" s="1">
        <f>INDEX('[1]Sheet1'!$AX$2:$AX$209,MATCH(B157,'[1]Sheet1'!$A$2:$A$209,0),)</f>
        <v>10.872</v>
      </c>
      <c r="E157">
        <f t="shared" si="2"/>
        <v>414503.251848</v>
      </c>
    </row>
    <row r="158" spans="1:5" ht="12">
      <c r="A158" t="e">
        <f>IF(MATCH(B158,'Smile Train countries'!B:B,0)&gt;0,"Yes","No")</f>
        <v>#N/A</v>
      </c>
      <c r="B158" t="s">
        <v>44</v>
      </c>
      <c r="C158" s="1">
        <v>10622413</v>
      </c>
      <c r="D158" s="1">
        <f>INDEX('[1]Sheet1'!$AX$2:$AX$209,MATCH(B158,'[1]Sheet1'!$A$2:$A$209,0),)</f>
        <v>9.847</v>
      </c>
      <c r="E158">
        <f t="shared" si="2"/>
        <v>104598.900811</v>
      </c>
    </row>
    <row r="159" spans="1:5" ht="12">
      <c r="A159" t="e">
        <f>IF(MATCH(B159,'Smile Train countries'!B:B,0)&gt;0,"Yes","No")</f>
        <v>#N/A</v>
      </c>
      <c r="B159" t="s">
        <v>45</v>
      </c>
      <c r="C159" s="1">
        <v>3954037</v>
      </c>
      <c r="D159" s="1">
        <f>INDEX('[1]Sheet1'!$AX$2:$AX$209,MATCH(B159,'[1]Sheet1'!$A$2:$A$209,0),)</f>
        <v>11.8223776</v>
      </c>
      <c r="E159">
        <f t="shared" si="2"/>
        <v>46746.118458371195</v>
      </c>
    </row>
    <row r="160" spans="1:5" ht="12">
      <c r="A160" t="e">
        <f>IF(MATCH(B160,'Smile Train countries'!B:B,0)&gt;0,"Yes","No")</f>
        <v>#N/A</v>
      </c>
      <c r="B160" t="s">
        <v>46</v>
      </c>
      <c r="C160" s="1">
        <v>1280862</v>
      </c>
      <c r="D160" s="1">
        <f>INDEX('[1]Sheet1'!$AX$2:$AX$209,MATCH(B160,'[1]Sheet1'!$A$2:$A$209,0),)</f>
        <v>12.075</v>
      </c>
      <c r="E160">
        <f t="shared" si="2"/>
        <v>15466.40865</v>
      </c>
    </row>
    <row r="161" spans="1:5" ht="12">
      <c r="A161" t="str">
        <f>IF(MATCH(B161,'Smile Train countries'!B:B,0)&gt;0,"Yes","No")</f>
        <v>Yes</v>
      </c>
      <c r="B161" t="s">
        <v>47</v>
      </c>
      <c r="C161" s="1">
        <v>21513622</v>
      </c>
      <c r="D161" s="1">
        <f>INDEX('[1]Sheet1'!$AX$2:$AX$209,MATCH(B161,'[1]Sheet1'!$A$2:$A$209,0),)</f>
        <v>10.314</v>
      </c>
      <c r="E161">
        <f t="shared" si="2"/>
        <v>221891.497308</v>
      </c>
    </row>
    <row r="162" spans="1:5" ht="12">
      <c r="A162" t="str">
        <f>IF(MATCH(B162,'Smile Train countries'!B:B,0)&gt;0,"Yes","No")</f>
        <v>Yes</v>
      </c>
      <c r="B162" t="s">
        <v>48</v>
      </c>
      <c r="C162" s="1">
        <v>141950000</v>
      </c>
      <c r="D162" s="1">
        <f>INDEX('[1]Sheet1'!$AX$2:$AX$209,MATCH(B162,'[1]Sheet1'!$A$2:$A$209,0),)</f>
        <v>12.1</v>
      </c>
      <c r="E162">
        <f t="shared" si="2"/>
        <v>1717595</v>
      </c>
    </row>
    <row r="163" spans="1:5" ht="12">
      <c r="A163" t="str">
        <f>IF(MATCH(B163,'Smile Train countries'!B:B,0)&gt;0,"Yes","No")</f>
        <v>Yes</v>
      </c>
      <c r="B163" t="s">
        <v>49</v>
      </c>
      <c r="C163" s="1">
        <v>9720694</v>
      </c>
      <c r="D163" s="1">
        <f>INDEX('[1]Sheet1'!$AX$2:$AX$209,MATCH(B163,'[1]Sheet1'!$A$2:$A$209,0),)</f>
        <v>41.132</v>
      </c>
      <c r="E163">
        <f t="shared" si="2"/>
        <v>399831.58560799994</v>
      </c>
    </row>
    <row r="164" spans="1:5" ht="12">
      <c r="A164" t="e">
        <f>IF(MATCH(B164,'Smile Train countries'!B:B,0)&gt;0,"Yes","No")</f>
        <v>#N/A</v>
      </c>
      <c r="B164" t="s">
        <v>50</v>
      </c>
      <c r="C164" s="1">
        <v>178869</v>
      </c>
      <c r="D164" s="1">
        <f>INDEX('[1]Sheet1'!$AX$2:$AX$209,MATCH(B164,'[1]Sheet1'!$A$2:$A$209,0),)</f>
        <v>23.508</v>
      </c>
      <c r="E164">
        <f t="shared" si="2"/>
        <v>4204.852452</v>
      </c>
    </row>
    <row r="165" spans="1:5" ht="12">
      <c r="A165" t="e">
        <f>IF(MATCH(B165,'Smile Train countries'!B:B,0)&gt;0,"Yes","No")</f>
        <v>#N/A</v>
      </c>
      <c r="B165" t="s">
        <v>51</v>
      </c>
      <c r="C165" s="1">
        <v>31006</v>
      </c>
      <c r="D165" s="1">
        <f>INDEX('[1]Sheet1'!$AX$2:$AX$209,MATCH(B165,'[1]Sheet1'!$A$2:$A$209,0),)</f>
        <v>11</v>
      </c>
      <c r="E165">
        <f t="shared" si="2"/>
        <v>341.06600000000003</v>
      </c>
    </row>
    <row r="166" spans="1:5" ht="12">
      <c r="A166" t="e">
        <f>IF(MATCH(B166,'Smile Train countries'!B:B,0)&gt;0,"Yes","No")</f>
        <v>#N/A</v>
      </c>
      <c r="B166" t="s">
        <v>52</v>
      </c>
      <c r="C166" s="1">
        <v>160174</v>
      </c>
      <c r="D166" s="1">
        <f>INDEX('[1]Sheet1'!$AX$2:$AX$209,MATCH(B166,'[1]Sheet1'!$A$2:$A$209,0),)</f>
        <v>32.11</v>
      </c>
      <c r="E166">
        <f t="shared" si="2"/>
        <v>5143.18714</v>
      </c>
    </row>
    <row r="167" spans="1:5" ht="12">
      <c r="A167" t="e">
        <f>IF(MATCH(B167,'Smile Train countries'!B:B,0)&gt;0,"Yes","No")</f>
        <v>#N/A</v>
      </c>
      <c r="B167" t="s">
        <v>53</v>
      </c>
      <c r="C167" s="1">
        <v>24645685.92</v>
      </c>
      <c r="D167" s="1">
        <f>INDEX('[1]Sheet1'!$AX$2:$AX$209,MATCH(B167,'[1]Sheet1'!$A$2:$A$209,0),)</f>
        <v>23.424</v>
      </c>
      <c r="E167">
        <f t="shared" si="2"/>
        <v>577300.54699008</v>
      </c>
    </row>
    <row r="168" spans="1:5" ht="12">
      <c r="A168" t="str">
        <f>IF(MATCH(B168,'Smile Train countries'!B:B,0)&gt;0,"Yes","No")</f>
        <v>Yes</v>
      </c>
      <c r="B168" t="s">
        <v>54</v>
      </c>
      <c r="C168" s="1">
        <v>12211181</v>
      </c>
      <c r="D168" s="1">
        <f>INDEX('[1]Sheet1'!$AX$2:$AX$209,MATCH(B168,'[1]Sheet1'!$A$2:$A$209,0),)</f>
        <v>38.435</v>
      </c>
      <c r="E168">
        <f t="shared" si="2"/>
        <v>469336.74173500005</v>
      </c>
    </row>
    <row r="169" spans="1:5" ht="12">
      <c r="A169" t="e">
        <f>IF(MATCH(B169,'Smile Train countries'!B:B,0)&gt;0,"Yes","No")</f>
        <v>#N/A</v>
      </c>
      <c r="B169" t="s">
        <v>55</v>
      </c>
      <c r="C169" s="1">
        <v>7350221</v>
      </c>
      <c r="D169" s="1">
        <f>INDEX('[1]Sheet1'!$AX$2:$AX$209,MATCH(B169,'[1]Sheet1'!$A$2:$A$209,0),)</f>
        <v>9.4</v>
      </c>
      <c r="E169">
        <f t="shared" si="2"/>
        <v>69092.0774</v>
      </c>
    </row>
    <row r="170" spans="1:5" ht="12">
      <c r="A170" t="e">
        <f>IF(MATCH(B170,'Smile Train countries'!B:B,0)&gt;0,"Yes","No")</f>
        <v>#N/A</v>
      </c>
      <c r="B170" t="s">
        <v>56</v>
      </c>
      <c r="C170" s="1">
        <v>86956</v>
      </c>
      <c r="D170" s="1">
        <f>INDEX('[1]Sheet1'!$AX$2:$AX$209,MATCH(B170,'[1]Sheet1'!$A$2:$A$209,0),)</f>
        <v>17.8</v>
      </c>
      <c r="E170">
        <f t="shared" si="2"/>
        <v>1547.8168</v>
      </c>
    </row>
    <row r="171" spans="1:5" ht="12">
      <c r="A171" t="e">
        <f>IF(MATCH(B171,'Smile Train countries'!B:B,0)&gt;0,"Yes","No")</f>
        <v>#N/A</v>
      </c>
      <c r="B171" t="s">
        <v>57</v>
      </c>
      <c r="C171" s="1">
        <v>5559853</v>
      </c>
      <c r="D171" s="1">
        <f>INDEX('[1]Sheet1'!$AX$2:$AX$209,MATCH(B171,'[1]Sheet1'!$A$2:$A$209,0),)</f>
        <v>40.305</v>
      </c>
      <c r="E171">
        <f t="shared" si="2"/>
        <v>224089.875165</v>
      </c>
    </row>
    <row r="172" spans="1:5" ht="12">
      <c r="A172" t="e">
        <f>IF(MATCH(B172,'Smile Train countries'!B:B,0)&gt;0,"Yes","No")</f>
        <v>#N/A</v>
      </c>
      <c r="B172" t="s">
        <v>58</v>
      </c>
      <c r="C172" s="1">
        <v>4839400</v>
      </c>
      <c r="D172" s="1">
        <f>INDEX('[1]Sheet1'!$AX$2:$AX$209,MATCH(B172,'[1]Sheet1'!$A$2:$A$209,0),)</f>
        <v>10.2</v>
      </c>
      <c r="E172">
        <f t="shared" si="2"/>
        <v>49361.87999999999</v>
      </c>
    </row>
    <row r="173" spans="1:5" ht="12">
      <c r="A173" t="e">
        <f>IF(MATCH(B173,'Smile Train countries'!B:B,0)&gt;0,"Yes","No")</f>
        <v>#N/A</v>
      </c>
      <c r="B173" t="s">
        <v>59</v>
      </c>
      <c r="C173" s="1">
        <v>5406626</v>
      </c>
      <c r="D173" s="1">
        <f>INDEX('[1]Sheet1'!$AX$2:$AX$209,MATCH(B173,'[1]Sheet1'!$A$2:$A$209,0),)</f>
        <v>10.609</v>
      </c>
      <c r="E173">
        <f t="shared" si="2"/>
        <v>57358.895234</v>
      </c>
    </row>
    <row r="174" spans="1:5" ht="12">
      <c r="A174" t="e">
        <f>IF(MATCH(B174,'Smile Train countries'!B:B,0)&gt;0,"Yes","No")</f>
        <v>#N/A</v>
      </c>
      <c r="B174" t="s">
        <v>60</v>
      </c>
      <c r="C174" s="1">
        <v>2021316</v>
      </c>
      <c r="D174" s="1">
        <f>INDEX('[1]Sheet1'!$AX$2:$AX$209,MATCH(B174,'[1]Sheet1'!$A$2:$A$209,0),)</f>
        <v>10.495</v>
      </c>
      <c r="E174">
        <f t="shared" si="2"/>
        <v>21213.71142</v>
      </c>
    </row>
    <row r="175" spans="1:5" ht="12">
      <c r="A175" t="e">
        <f>IF(MATCH(B175,'Smile Train countries'!B:B,0)&gt;0,"Yes","No")</f>
        <v>#N/A</v>
      </c>
      <c r="B175" t="s">
        <v>61</v>
      </c>
      <c r="C175" s="1">
        <v>510672</v>
      </c>
      <c r="D175" s="1">
        <f>INDEX('[1]Sheet1'!$AX$2:$AX$209,MATCH(B175,'[1]Sheet1'!$A$2:$A$209,0),)</f>
        <v>30.447</v>
      </c>
      <c r="E175">
        <f t="shared" si="2"/>
        <v>15548.430384000001</v>
      </c>
    </row>
    <row r="176" spans="1:5" ht="12">
      <c r="A176" t="e">
        <f>IF(MATCH(B176,'Smile Train countries'!B:B,0)&gt;0,"Yes","No")</f>
        <v>#N/A</v>
      </c>
      <c r="B176" t="s">
        <v>62</v>
      </c>
      <c r="C176" s="1">
        <v>8926326</v>
      </c>
      <c r="D176" s="1">
        <f>INDEX('[1]Sheet1'!$AX$2:$AX$209,MATCH(B176,'[1]Sheet1'!$A$2:$A$209,0),)</f>
        <v>44.105</v>
      </c>
      <c r="E176">
        <f t="shared" si="2"/>
        <v>393695.60822999995</v>
      </c>
    </row>
    <row r="177" spans="1:5" ht="12">
      <c r="A177" t="str">
        <f>IF(MATCH(B177,'Smile Train countries'!B:B,0)&gt;0,"Yes","No")</f>
        <v>Yes</v>
      </c>
      <c r="B177" t="s">
        <v>63</v>
      </c>
      <c r="C177" s="1">
        <v>48687000</v>
      </c>
      <c r="D177" s="1">
        <f>INDEX('[1]Sheet1'!$AX$2:$AX$209,MATCH(B177,'[1]Sheet1'!$A$2:$A$209,0),)</f>
        <v>22.038</v>
      </c>
      <c r="E177">
        <f t="shared" si="2"/>
        <v>1072964.106</v>
      </c>
    </row>
    <row r="178" spans="1:5" ht="12">
      <c r="A178" t="e">
        <f>IF(MATCH(B178,'Smile Train countries'!B:B,0)&gt;0,"Yes","No")</f>
        <v>#N/A</v>
      </c>
      <c r="B178" t="s">
        <v>64</v>
      </c>
      <c r="C178" s="1">
        <v>45555716</v>
      </c>
      <c r="D178" s="1">
        <f>INDEX('[1]Sheet1'!$AX$2:$AX$209,MATCH(B178,'[1]Sheet1'!$A$2:$A$209,0),)</f>
        <v>11.391</v>
      </c>
      <c r="E178">
        <f t="shared" si="2"/>
        <v>518925.160956</v>
      </c>
    </row>
    <row r="179" spans="1:5" ht="12">
      <c r="A179" t="str">
        <f>IF(MATCH(B179,'Smile Train countries'!B:B,0)&gt;0,"Yes","No")</f>
        <v>Yes</v>
      </c>
      <c r="B179" t="s">
        <v>65</v>
      </c>
      <c r="C179" s="1">
        <v>20156204.34</v>
      </c>
      <c r="D179" s="1">
        <f>INDEX('[1]Sheet1'!$AX$2:$AX$209,MATCH(B179,'[1]Sheet1'!$A$2:$A$209,0),)</f>
        <v>18.8</v>
      </c>
      <c r="E179">
        <f t="shared" si="2"/>
        <v>378936.641592</v>
      </c>
    </row>
    <row r="180" spans="1:5" ht="12">
      <c r="A180" t="e">
        <f>IF(MATCH(B180,'Smile Train countries'!B:B,0)&gt;0,"Yes","No")</f>
        <v>#N/A</v>
      </c>
      <c r="B180" t="s">
        <v>66</v>
      </c>
      <c r="C180" s="1">
        <v>49189.938</v>
      </c>
      <c r="D180" s="1" t="str">
        <f>INDEX('[1]Sheet1'!$AX$2:$AX$209,MATCH(B180,'[1]Sheet1'!$A$2:$A$209,0),)</f>
        <v>-</v>
      </c>
      <c r="E180" t="e">
        <f t="shared" si="2"/>
        <v>#VALUE!</v>
      </c>
    </row>
    <row r="181" spans="1:5" ht="12">
      <c r="A181" t="e">
        <f>IF(MATCH(B181,'Smile Train countries'!B:B,0)&gt;0,"Yes","No")</f>
        <v>#N/A</v>
      </c>
      <c r="B181" t="s">
        <v>67</v>
      </c>
      <c r="C181" s="1">
        <v>170204.5601</v>
      </c>
      <c r="D181" s="1" t="str">
        <f>INDEX('[1]Sheet1'!$AX$2:$AX$209,MATCH(B181,'[1]Sheet1'!$A$2:$A$209,0),)</f>
        <v>-</v>
      </c>
      <c r="E181" t="e">
        <f t="shared" si="2"/>
        <v>#VALUE!</v>
      </c>
    </row>
    <row r="182" spans="1:5" ht="12">
      <c r="A182" t="e">
        <f>IF(MATCH(B182,'Smile Train countries'!B:B,0)&gt;0,"Yes","No")</f>
        <v>#N/A</v>
      </c>
      <c r="B182" t="s">
        <v>68</v>
      </c>
      <c r="C182" s="1">
        <v>109117</v>
      </c>
      <c r="D182" s="1">
        <f>INDEX('[1]Sheet1'!$AX$2:$AX$209,MATCH(B182,'[1]Sheet1'!$A$2:$A$209,0),)</f>
        <v>17.581</v>
      </c>
      <c r="E182">
        <f t="shared" si="2"/>
        <v>1918.385977</v>
      </c>
    </row>
    <row r="183" spans="1:5" ht="12">
      <c r="A183" t="e">
        <f>IF(MATCH(B183,'Smile Train countries'!B:B,0)&gt;0,"Yes","No")</f>
        <v>#N/A</v>
      </c>
      <c r="B183" t="s">
        <v>69</v>
      </c>
      <c r="C183" s="1">
        <v>41347723</v>
      </c>
      <c r="D183" s="1">
        <f>INDEX('[1]Sheet1'!$AX$2:$AX$209,MATCH(B183,'[1]Sheet1'!$A$2:$A$209,0),)</f>
        <v>31.293</v>
      </c>
      <c r="E183">
        <f t="shared" si="2"/>
        <v>1293894.295839</v>
      </c>
    </row>
    <row r="184" spans="1:5" ht="12">
      <c r="A184" t="e">
        <f>IF(MATCH(B184,'Smile Train countries'!B:B,0)&gt;0,"Yes","No")</f>
        <v>#N/A</v>
      </c>
      <c r="B184" t="s">
        <v>70</v>
      </c>
      <c r="C184" s="1">
        <v>515124</v>
      </c>
      <c r="D184" s="1">
        <f>INDEX('[1]Sheet1'!$AX$2:$AX$209,MATCH(B184,'[1]Sheet1'!$A$2:$A$209,0),)</f>
        <v>18.983</v>
      </c>
      <c r="E184">
        <f t="shared" si="2"/>
        <v>9778.598892</v>
      </c>
    </row>
    <row r="185" spans="1:5" ht="12">
      <c r="A185" t="e">
        <f>IF(MATCH(B185,'Smile Train countries'!B:B,0)&gt;0,"Yes","No")</f>
        <v>#N/A</v>
      </c>
      <c r="B185" t="s">
        <v>71</v>
      </c>
      <c r="C185" s="1">
        <v>1167834</v>
      </c>
      <c r="D185" s="1">
        <f>INDEX('[1]Sheet1'!$AX$2:$AX$209,MATCH(B185,'[1]Sheet1'!$A$2:$A$209,0),)</f>
        <v>29.895</v>
      </c>
      <c r="E185">
        <f t="shared" si="2"/>
        <v>34912.397430000005</v>
      </c>
    </row>
    <row r="186" spans="1:5" ht="12">
      <c r="A186" t="e">
        <f>IF(MATCH(B186,'Smile Train countries'!B:B,0)&gt;0,"Yes","No")</f>
        <v>#N/A</v>
      </c>
      <c r="B186" t="s">
        <v>72</v>
      </c>
      <c r="C186" s="1">
        <v>9219637</v>
      </c>
      <c r="D186" s="1">
        <f>INDEX('[1]Sheet1'!$AX$2:$AX$209,MATCH(B186,'[1]Sheet1'!$A$2:$A$209,0),)</f>
        <v>11.855</v>
      </c>
      <c r="E186">
        <f t="shared" si="2"/>
        <v>109298.796635</v>
      </c>
    </row>
    <row r="187" spans="1:5" ht="12">
      <c r="A187" t="e">
        <f>IF(MATCH(B187,'Smile Train countries'!B:B,0)&gt;0,"Yes","No")</f>
        <v>#N/A</v>
      </c>
      <c r="B187" t="s">
        <v>73</v>
      </c>
      <c r="C187" s="1">
        <v>7647675</v>
      </c>
      <c r="D187" s="1">
        <f>INDEX('[1]Sheet1'!$AX$2:$AX$209,MATCH(B187,'[1]Sheet1'!$A$2:$A$209,0),)</f>
        <v>10.055</v>
      </c>
      <c r="E187">
        <f t="shared" si="2"/>
        <v>76897.372125</v>
      </c>
    </row>
    <row r="188" spans="1:5" ht="12">
      <c r="A188" t="e">
        <f>IF(MATCH(B188,'Smile Train countries'!B:B,0)&gt;0,"Yes","No")</f>
        <v>#N/A</v>
      </c>
      <c r="B188" t="s">
        <v>74</v>
      </c>
      <c r="C188" s="1">
        <v>20581289.87</v>
      </c>
      <c r="D188" s="1">
        <f>INDEX('[1]Sheet1'!$AX$2:$AX$209,MATCH(B188,'[1]Sheet1'!$A$2:$A$209,0),)</f>
        <v>27.98</v>
      </c>
      <c r="E188">
        <f t="shared" si="2"/>
        <v>575864.4905626</v>
      </c>
    </row>
    <row r="189" spans="1:5" ht="12">
      <c r="A189" t="e">
        <f>IF(MATCH(B189,'Smile Train countries'!B:B,0)&gt;0,"Yes","No")</f>
        <v>#N/A</v>
      </c>
      <c r="B189" t="s">
        <v>75</v>
      </c>
      <c r="C189" s="1">
        <v>6836083</v>
      </c>
      <c r="D189" s="1">
        <f>INDEX('[1]Sheet1'!$AX$2:$AX$209,MATCH(B189,'[1]Sheet1'!$A$2:$A$209,0),)</f>
        <v>28.079</v>
      </c>
      <c r="E189">
        <f t="shared" si="2"/>
        <v>191950.374557</v>
      </c>
    </row>
    <row r="190" spans="1:5" ht="12">
      <c r="A190" t="str">
        <f>IF(MATCH(B190,'Smile Train countries'!B:B,0)&gt;0,"Yes","No")</f>
        <v>Yes</v>
      </c>
      <c r="B190" t="s">
        <v>76</v>
      </c>
      <c r="C190" s="1">
        <v>42483923</v>
      </c>
      <c r="D190" s="1">
        <f>INDEX('[1]Sheet1'!$AX$2:$AX$209,MATCH(B190,'[1]Sheet1'!$A$2:$A$209,0),)</f>
        <v>41.534</v>
      </c>
      <c r="E190">
        <f t="shared" si="2"/>
        <v>1764527.257882</v>
      </c>
    </row>
    <row r="191" spans="1:5" ht="12">
      <c r="A191" t="str">
        <f>IF(MATCH(B191,'Smile Train countries'!B:B,0)&gt;0,"Yes","No")</f>
        <v>Yes</v>
      </c>
      <c r="B191" t="s">
        <v>77</v>
      </c>
      <c r="C191" s="1">
        <v>67386383</v>
      </c>
      <c r="D191" s="1">
        <f>INDEX('[1]Sheet1'!$AX$2:$AX$209,MATCH(B191,'[1]Sheet1'!$A$2:$A$209,0),)</f>
        <v>14.52</v>
      </c>
      <c r="E191">
        <f t="shared" si="2"/>
        <v>978450.28116</v>
      </c>
    </row>
    <row r="192" spans="1:5" ht="12">
      <c r="A192" t="str">
        <f>IF(MATCH(B192,'Smile Train countries'!B:B,0)&gt;0,"Yes","No")</f>
        <v>Yes</v>
      </c>
      <c r="B192" t="s">
        <v>78</v>
      </c>
      <c r="C192" s="1">
        <v>1098386</v>
      </c>
      <c r="D192" s="1">
        <f>INDEX('[1]Sheet1'!$AX$2:$AX$209,MATCH(B192,'[1]Sheet1'!$A$2:$A$209,0),)</f>
        <v>39.998</v>
      </c>
      <c r="E192">
        <f t="shared" si="2"/>
        <v>43933.243228</v>
      </c>
    </row>
    <row r="193" spans="1:5" ht="12">
      <c r="A193" t="e">
        <f>IF(MATCH(B193,'Smile Train countries'!B:B,0)&gt;0,"Yes","No")</f>
        <v>#N/A</v>
      </c>
      <c r="B193" t="s">
        <v>79</v>
      </c>
      <c r="C193" s="1">
        <v>6458605</v>
      </c>
      <c r="D193" s="1">
        <f>INDEX('[1]Sheet1'!$AX$2:$AX$209,MATCH(B193,'[1]Sheet1'!$A$2:$A$209,0),)</f>
        <v>32.875</v>
      </c>
      <c r="E193">
        <f t="shared" si="2"/>
        <v>212326.639375</v>
      </c>
    </row>
    <row r="194" spans="1:5" ht="12">
      <c r="A194" t="e">
        <f>IF(MATCH(B194,'Smile Train countries'!B:B,0)&gt;0,"Yes","No")</f>
        <v>#N/A</v>
      </c>
      <c r="B194" t="s">
        <v>80</v>
      </c>
      <c r="C194" s="1">
        <v>103566</v>
      </c>
      <c r="D194" s="1">
        <f>INDEX('[1]Sheet1'!$AX$2:$AX$209,MATCH(B194,'[1]Sheet1'!$A$2:$A$209,0),)</f>
        <v>27.733</v>
      </c>
      <c r="E194">
        <f t="shared" si="2"/>
        <v>2872.195878</v>
      </c>
    </row>
    <row r="195" spans="1:5" ht="12">
      <c r="A195" t="e">
        <f>IF(MATCH(B195,'Smile Train countries'!B:B,0)&gt;0,"Yes","No")</f>
        <v>#N/A</v>
      </c>
      <c r="B195" t="s">
        <v>81</v>
      </c>
      <c r="C195" s="1">
        <v>1333388</v>
      </c>
      <c r="D195" s="1">
        <f>INDEX('[1]Sheet1'!$AX$2:$AX$209,MATCH(B195,'[1]Sheet1'!$A$2:$A$209,0),)</f>
        <v>14.83</v>
      </c>
      <c r="E195">
        <f t="shared" si="2"/>
        <v>19774.14404</v>
      </c>
    </row>
    <row r="196" spans="1:5" ht="12">
      <c r="A196" t="e">
        <f>IF(MATCH(B196,'Smile Train countries'!B:B,0)&gt;0,"Yes","No")</f>
        <v>#N/A</v>
      </c>
      <c r="B196" t="s">
        <v>82</v>
      </c>
      <c r="C196" s="1">
        <v>10327800</v>
      </c>
      <c r="D196" s="1">
        <f>INDEX('[1]Sheet1'!$AX$2:$AX$209,MATCH(B196,'[1]Sheet1'!$A$2:$A$209,0),)</f>
        <v>17.7</v>
      </c>
      <c r="E196">
        <f t="shared" si="2"/>
        <v>182802.05999999997</v>
      </c>
    </row>
    <row r="197" spans="1:5" ht="12">
      <c r="A197" t="str">
        <f>IF(MATCH(B197,'Smile Train countries'!B:B,0)&gt;0,"Yes","No")</f>
        <v>Yes</v>
      </c>
      <c r="B197" t="s">
        <v>83</v>
      </c>
      <c r="C197" s="1">
        <v>73914260</v>
      </c>
      <c r="D197" s="1">
        <f>INDEX('[1]Sheet1'!$AX$2:$AX$209,MATCH(B197,'[1]Sheet1'!$A$2:$A$209,0),)</f>
        <v>18.229</v>
      </c>
      <c r="E197">
        <f aca="true" t="shared" si="3" ref="E197:E213">D197*(C197/1000)</f>
        <v>1347383.0455399998</v>
      </c>
    </row>
    <row r="198" spans="1:5" ht="12">
      <c r="A198" t="e">
        <f>IF(MATCH(B198,'Smile Train countries'!B:B,0)&gt;0,"Yes","No")</f>
        <v>#N/A</v>
      </c>
      <c r="B198" t="s">
        <v>84</v>
      </c>
      <c r="C198" s="1">
        <v>5043618</v>
      </c>
      <c r="D198" s="1">
        <f>INDEX('[1]Sheet1'!$AX$2:$AX$209,MATCH(B198,'[1]Sheet1'!$A$2:$A$209,0),)</f>
        <v>21.933</v>
      </c>
      <c r="E198">
        <f t="shared" si="3"/>
        <v>110621.673594</v>
      </c>
    </row>
    <row r="199" spans="1:5" ht="12">
      <c r="A199" t="str">
        <f>IF(MATCH(B199,'Smile Train countries'!B:B,0)&gt;0,"Yes","No")</f>
        <v>Yes</v>
      </c>
      <c r="B199" t="s">
        <v>85</v>
      </c>
      <c r="C199" s="1">
        <v>31656865</v>
      </c>
      <c r="D199" s="1">
        <f>INDEX('[1]Sheet1'!$AX$2:$AX$209,MATCH(B199,'[1]Sheet1'!$A$2:$A$209,0),)</f>
        <v>46.151</v>
      </c>
      <c r="E199">
        <f t="shared" si="3"/>
        <v>1460995.9766150003</v>
      </c>
    </row>
    <row r="200" spans="1:5" ht="12">
      <c r="A200" t="str">
        <f>IF(MATCH(B200,'Smile Train countries'!B:B,0)&gt;0,"Yes","No")</f>
        <v>Yes</v>
      </c>
      <c r="B200" t="s">
        <v>86</v>
      </c>
      <c r="C200" s="1">
        <v>46258200</v>
      </c>
      <c r="D200" s="1">
        <f>INDEX('[1]Sheet1'!$AX$2:$AX$209,MATCH(B200,'[1]Sheet1'!$A$2:$A$209,0),)</f>
        <v>11</v>
      </c>
      <c r="E200">
        <f t="shared" si="3"/>
        <v>508840.19999999995</v>
      </c>
    </row>
    <row r="201" spans="1:5" ht="12">
      <c r="A201" t="e">
        <f>IF(MATCH(B201,'Smile Train countries'!B:B,0)&gt;0,"Yes","No")</f>
        <v>#N/A</v>
      </c>
      <c r="B201" t="s">
        <v>87</v>
      </c>
      <c r="C201" s="1">
        <v>4484935</v>
      </c>
      <c r="D201" s="1">
        <f>INDEX('[1]Sheet1'!$AX$2:$AX$209,MATCH(B201,'[1]Sheet1'!$A$2:$A$209,0),)</f>
        <v>14.004</v>
      </c>
      <c r="E201">
        <f t="shared" si="3"/>
        <v>62807.029740000005</v>
      </c>
    </row>
    <row r="202" spans="1:5" ht="12">
      <c r="A202" t="str">
        <f>IF(MATCH(B202,'Smile Train countries'!B:B,0)&gt;0,"Yes","No")</f>
        <v>Yes</v>
      </c>
      <c r="B202" t="s">
        <v>88</v>
      </c>
      <c r="C202" s="1">
        <v>61414062</v>
      </c>
      <c r="D202" s="1">
        <f>INDEX('[1]Sheet1'!$AX$2:$AX$209,MATCH(B202,'[1]Sheet1'!$A$2:$A$209,0),)</f>
        <v>12.935</v>
      </c>
      <c r="E202">
        <f t="shared" si="3"/>
        <v>794390.89197</v>
      </c>
    </row>
    <row r="203" spans="1:5" ht="12">
      <c r="A203" t="str">
        <f>IF(MATCH(B203,'Smile Train countries'!B:B,0)&gt;0,"Yes","No")</f>
        <v>Yes</v>
      </c>
      <c r="B203" t="s">
        <v>89</v>
      </c>
      <c r="C203" s="1">
        <v>304060000</v>
      </c>
      <c r="D203" s="1">
        <f>INDEX('[1]Sheet1'!$AX$2:$AX$209,MATCH(B203,'[1]Sheet1'!$A$2:$A$209,0),)</f>
        <v>14.3009585</v>
      </c>
      <c r="E203">
        <f t="shared" si="3"/>
        <v>4348349.44151</v>
      </c>
    </row>
    <row r="204" spans="1:5" ht="12">
      <c r="A204" t="e">
        <f>IF(MATCH(B204,'Smile Train countries'!B:B,0)&gt;0,"Yes","No")</f>
        <v>#N/A</v>
      </c>
      <c r="B204" t="s">
        <v>90</v>
      </c>
      <c r="C204" s="1">
        <v>3334052</v>
      </c>
      <c r="D204" s="1">
        <f>INDEX('[1]Sheet1'!$AX$2:$AX$209,MATCH(B204,'[1]Sheet1'!$A$2:$A$209,0),)</f>
        <v>14.58</v>
      </c>
      <c r="E204">
        <f t="shared" si="3"/>
        <v>48610.47816</v>
      </c>
    </row>
    <row r="205" spans="1:5" ht="12">
      <c r="A205" t="str">
        <f>IF(MATCH(B205,'Smile Train countries'!B:B,0)&gt;0,"Yes","No")</f>
        <v>Yes</v>
      </c>
      <c r="B205" t="s">
        <v>91</v>
      </c>
      <c r="C205" s="1">
        <v>27313700</v>
      </c>
      <c r="D205" s="1">
        <f>INDEX('[1]Sheet1'!$AX$2:$AX$209,MATCH(B205,'[1]Sheet1'!$A$2:$A$209,0),)</f>
        <v>21.6805348</v>
      </c>
      <c r="E205">
        <f t="shared" si="3"/>
        <v>592175.62336676</v>
      </c>
    </row>
    <row r="206" spans="1:5" ht="12">
      <c r="A206" t="e">
        <f>IF(MATCH(B206,'Smile Train countries'!B:B,0)&gt;0,"Yes","No")</f>
        <v>#N/A</v>
      </c>
      <c r="B206" t="s">
        <v>92</v>
      </c>
      <c r="C206" s="1">
        <v>233866</v>
      </c>
      <c r="D206" s="1">
        <f>INDEX('[1]Sheet1'!$AX$2:$AX$209,MATCH(B206,'[1]Sheet1'!$A$2:$A$209,0),)</f>
        <v>30.198</v>
      </c>
      <c r="E206">
        <f t="shared" si="3"/>
        <v>7062.285468000001</v>
      </c>
    </row>
    <row r="207" spans="1:5" ht="12">
      <c r="A207" t="str">
        <f>IF(MATCH(B207,'Smile Train countries'!B:B,0)&gt;0,"Yes","No")</f>
        <v>Yes</v>
      </c>
      <c r="B207" t="s">
        <v>93</v>
      </c>
      <c r="C207" s="1">
        <v>27935000</v>
      </c>
      <c r="D207" s="1">
        <f>INDEX('[1]Sheet1'!$AX$2:$AX$209,MATCH(B207,'[1]Sheet1'!$A$2:$A$209,0),)</f>
        <v>21.244</v>
      </c>
      <c r="E207">
        <f t="shared" si="3"/>
        <v>593451.14</v>
      </c>
    </row>
    <row r="208" spans="1:5" ht="12">
      <c r="A208" t="str">
        <f>IF(MATCH(B208,'Smile Train countries'!B:B,0)&gt;0,"Yes","No")</f>
        <v>Yes</v>
      </c>
      <c r="B208" t="s">
        <v>94</v>
      </c>
      <c r="C208" s="1">
        <v>86210781</v>
      </c>
      <c r="D208" s="1">
        <f>INDEX('[1]Sheet1'!$AX$2:$AX$209,MATCH(B208,'[1]Sheet1'!$A$2:$A$209,0),)</f>
        <v>17.152</v>
      </c>
      <c r="E208">
        <f t="shared" si="3"/>
        <v>1478687.3157120002</v>
      </c>
    </row>
    <row r="209" spans="1:5" ht="12">
      <c r="A209" t="e">
        <f>IF(MATCH(B209,'Smile Train countries'!B:B,0)&gt;0,"Yes","No")</f>
        <v>#N/A</v>
      </c>
      <c r="B209" t="s">
        <v>95</v>
      </c>
      <c r="C209" s="1">
        <v>109840</v>
      </c>
      <c r="D209" s="1">
        <f>INDEX('[1]Sheet1'!$AX$2:$AX$209,MATCH(B209,'[1]Sheet1'!$A$2:$A$209,0),)</f>
        <v>12</v>
      </c>
      <c r="E209">
        <f t="shared" si="3"/>
        <v>1318.08</v>
      </c>
    </row>
    <row r="210" spans="1:5" ht="12">
      <c r="A210" t="str">
        <f>IF(MATCH(B210,'Smile Train countries'!B:B,0)&gt;0,"Yes","No")</f>
        <v>Yes</v>
      </c>
      <c r="B210" t="s">
        <v>96</v>
      </c>
      <c r="C210" s="1">
        <v>3937309</v>
      </c>
      <c r="D210" s="1">
        <f>INDEX('[1]Sheet1'!$AX$2:$AX$209,MATCH(B210,'[1]Sheet1'!$A$2:$A$209,0),)</f>
        <v>35.541</v>
      </c>
      <c r="E210">
        <f t="shared" si="3"/>
        <v>139935.89916899998</v>
      </c>
    </row>
    <row r="211" spans="1:5" ht="12">
      <c r="A211" t="str">
        <f>IF(MATCH(B211,'Smile Train countries'!B:B,0)&gt;0,"Yes","No")</f>
        <v>Yes</v>
      </c>
      <c r="B211" t="s">
        <v>97</v>
      </c>
      <c r="C211" s="1">
        <v>22917485</v>
      </c>
      <c r="D211" s="1">
        <f>INDEX('[1]Sheet1'!$AX$2:$AX$209,MATCH(B211,'[1]Sheet1'!$A$2:$A$209,0),)</f>
        <v>36.795</v>
      </c>
      <c r="E211">
        <f t="shared" si="3"/>
        <v>843248.860575</v>
      </c>
    </row>
    <row r="212" spans="1:5" ht="12">
      <c r="A212" t="str">
        <f>IF(MATCH(B212,'Smile Train countries'!B:B,0)&gt;0,"Yes","No")</f>
        <v>Yes</v>
      </c>
      <c r="B212" t="s">
        <v>98</v>
      </c>
      <c r="C212" s="1">
        <v>12620219</v>
      </c>
      <c r="D212" s="1">
        <f>INDEX('[1]Sheet1'!$AX$2:$AX$209,MATCH(B212,'[1]Sheet1'!$A$2:$A$209,0),)</f>
        <v>42.879</v>
      </c>
      <c r="E212">
        <f t="shared" si="3"/>
        <v>541142.370501</v>
      </c>
    </row>
    <row r="213" spans="1:5" ht="12">
      <c r="A213" t="str">
        <f>IF(MATCH(B213,'Smile Train countries'!B:B,0)&gt;0,"Yes","No")</f>
        <v>Yes</v>
      </c>
      <c r="B213" t="s">
        <v>99</v>
      </c>
      <c r="C213" s="1">
        <v>12462879</v>
      </c>
      <c r="D213" s="1">
        <f>INDEX('[1]Sheet1'!$AX$2:$AX$209,MATCH(B213,'[1]Sheet1'!$A$2:$A$209,0),)</f>
        <v>29.93</v>
      </c>
      <c r="E213">
        <f t="shared" si="3"/>
        <v>373013.96847</v>
      </c>
    </row>
    <row r="215" spans="2:5" ht="12">
      <c r="B215" s="5" t="s">
        <v>5</v>
      </c>
      <c r="C215" s="4">
        <f>SUMIF($A4:$A213,"Yes",C4:C213)</f>
        <v>5511349998.43</v>
      </c>
      <c r="E215" s="4">
        <f>SUMIF($A4:$A213,"Yes",E4:E213)</f>
        <v>110944993.90610448</v>
      </c>
    </row>
    <row r="217" ht="12">
      <c r="B217" s="1" t="s">
        <v>100</v>
      </c>
    </row>
    <row r="218" ht="12">
      <c r="B218" s="1" t="s">
        <v>101</v>
      </c>
    </row>
    <row r="219" ht="12">
      <c r="B219" s="1" t="s">
        <v>13</v>
      </c>
    </row>
    <row r="220" ht="12">
      <c r="B220" s="1" t="s">
        <v>14</v>
      </c>
    </row>
  </sheetData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1">
      <selection activeCell="A1" sqref="A1"/>
    </sheetView>
  </sheetViews>
  <sheetFormatPr defaultColWidth="11.421875" defaultRowHeight="13.5" customHeight="1"/>
  <cols>
    <col min="1" max="1" width="4.28125" style="0" customWidth="1"/>
    <col min="2" max="2" width="17.140625" style="2" customWidth="1"/>
  </cols>
  <sheetData>
    <row r="1" ht="13.5" customHeight="1">
      <c r="A1" s="2" t="s">
        <v>2</v>
      </c>
    </row>
    <row r="2" spans="2:3" ht="13.5" customHeight="1">
      <c r="B2" s="2" t="s">
        <v>3</v>
      </c>
      <c r="C2" t="s">
        <v>4</v>
      </c>
    </row>
    <row r="3" spans="1:3" ht="13.5" customHeight="1">
      <c r="A3">
        <v>1</v>
      </c>
      <c r="B3" s="2" t="s">
        <v>103</v>
      </c>
      <c r="C3" t="str">
        <f>IF(MATCH(B3,'World Bank population data'!B4:B213,0)&gt;0,"Yes","No")</f>
        <v>Yes</v>
      </c>
    </row>
    <row r="4" spans="1:3" ht="13.5" customHeight="1">
      <c r="A4">
        <v>2</v>
      </c>
      <c r="B4" s="2" t="s">
        <v>110</v>
      </c>
      <c r="C4" t="str">
        <f>IF(MATCH(B4,'World Bank population data'!B5:B214,0)&gt;0,"Yes","No")</f>
        <v>Yes</v>
      </c>
    </row>
    <row r="5" spans="1:3" ht="13.5" customHeight="1">
      <c r="A5">
        <v>3</v>
      </c>
      <c r="B5" s="2" t="s">
        <v>115</v>
      </c>
      <c r="C5" t="str">
        <f>IF(MATCH(B5,'World Bank population data'!B6:B215,0)&gt;0,"Yes","No")</f>
        <v>Yes</v>
      </c>
    </row>
    <row r="6" spans="1:3" ht="13.5" customHeight="1">
      <c r="A6">
        <v>4</v>
      </c>
      <c r="B6" s="2" t="s">
        <v>118</v>
      </c>
      <c r="C6" t="str">
        <f>IF(MATCH(B6,'World Bank population data'!B7:B216,0)&gt;0,"Yes","No")</f>
        <v>Yes</v>
      </c>
    </row>
    <row r="7" spans="1:3" ht="13.5" customHeight="1">
      <c r="A7">
        <v>5</v>
      </c>
      <c r="B7" s="2" t="s">
        <v>125</v>
      </c>
      <c r="C7" t="str">
        <f>IF(MATCH(B7,'World Bank population data'!B8:B217,0)&gt;0,"Yes","No")</f>
        <v>Yes</v>
      </c>
    </row>
    <row r="8" spans="1:3" ht="13.5" customHeight="1">
      <c r="A8">
        <v>6</v>
      </c>
      <c r="B8" s="2" t="s">
        <v>126</v>
      </c>
      <c r="C8" t="str">
        <f>IF(MATCH(B8,'World Bank population data'!B9:B218,0)&gt;0,"Yes","No")</f>
        <v>Yes</v>
      </c>
    </row>
    <row r="9" spans="1:3" ht="13.5" customHeight="1">
      <c r="A9">
        <v>7</v>
      </c>
      <c r="B9" s="2" t="s">
        <v>129</v>
      </c>
      <c r="C9" t="str">
        <f>IF(MATCH(B9,'World Bank population data'!B10:B219,0)&gt;0,"Yes","No")</f>
        <v>Yes</v>
      </c>
    </row>
    <row r="10" spans="1:3" ht="13.5" customHeight="1">
      <c r="A10">
        <v>8</v>
      </c>
      <c r="B10" s="2" t="s">
        <v>131</v>
      </c>
      <c r="C10" t="str">
        <f>IF(MATCH(B10,'World Bank population data'!B11:B220,0)&gt;0,"Yes","No")</f>
        <v>Yes</v>
      </c>
    </row>
    <row r="11" spans="1:3" ht="13.5" customHeight="1">
      <c r="A11">
        <v>9</v>
      </c>
      <c r="B11" s="2" t="s">
        <v>133</v>
      </c>
      <c r="C11" t="str">
        <f>IF(MATCH(B11,'World Bank population data'!B12:B221,0)&gt;0,"Yes","No")</f>
        <v>Yes</v>
      </c>
    </row>
    <row r="12" spans="1:3" ht="13.5" customHeight="1">
      <c r="A12">
        <v>10</v>
      </c>
      <c r="B12" s="2" t="s">
        <v>134</v>
      </c>
      <c r="C12" t="str">
        <f>IF(MATCH(B12,'World Bank population data'!B13:B222,0)&gt;0,"Yes","No")</f>
        <v>Yes</v>
      </c>
    </row>
    <row r="13" spans="1:3" ht="13.5" customHeight="1">
      <c r="A13">
        <v>11</v>
      </c>
      <c r="B13" s="2" t="s">
        <v>135</v>
      </c>
      <c r="C13" t="str">
        <f>IF(MATCH(B13,'World Bank population data'!B14:B223,0)&gt;0,"Yes","No")</f>
        <v>Yes</v>
      </c>
    </row>
    <row r="14" spans="1:3" ht="13.5" customHeight="1">
      <c r="A14">
        <v>12</v>
      </c>
      <c r="B14" s="2" t="s">
        <v>137</v>
      </c>
      <c r="C14" t="str">
        <f>IF(MATCH(B14,'World Bank population data'!B15:B224,0)&gt;0,"Yes","No")</f>
        <v>Yes</v>
      </c>
    </row>
    <row r="15" spans="1:3" ht="13.5" customHeight="1">
      <c r="A15">
        <v>13</v>
      </c>
      <c r="B15" s="2" t="s">
        <v>142</v>
      </c>
      <c r="C15" t="str">
        <f>IF(MATCH(B15,'World Bank population data'!B16:B225,0)&gt;0,"Yes","No")</f>
        <v>Yes</v>
      </c>
    </row>
    <row r="16" spans="1:3" ht="13.5" customHeight="1">
      <c r="A16">
        <v>14</v>
      </c>
      <c r="B16" s="2" t="s">
        <v>143</v>
      </c>
      <c r="C16" t="str">
        <f>IF(MATCH(B16,'World Bank population data'!B17:B226,0)&gt;0,"Yes","No")</f>
        <v>Yes</v>
      </c>
    </row>
    <row r="17" spans="1:3" ht="13.5" customHeight="1">
      <c r="A17">
        <v>15</v>
      </c>
      <c r="B17" s="2" t="s">
        <v>144</v>
      </c>
      <c r="C17" t="str">
        <f>IF(MATCH(B17,'World Bank population data'!B18:B227,0)&gt;0,"Yes","No")</f>
        <v>Yes</v>
      </c>
    </row>
    <row r="18" spans="1:3" ht="13.5" customHeight="1">
      <c r="A18">
        <v>16</v>
      </c>
      <c r="B18" s="2" t="s">
        <v>147</v>
      </c>
      <c r="C18" t="str">
        <f>IF(MATCH(B18,'World Bank population data'!B19:B228,0)&gt;0,"Yes","No")</f>
        <v>Yes</v>
      </c>
    </row>
    <row r="19" spans="1:3" ht="13.5" customHeight="1">
      <c r="A19">
        <v>17</v>
      </c>
      <c r="B19" s="2" t="s">
        <v>149</v>
      </c>
      <c r="C19" t="str">
        <f>IF(MATCH(B19,'World Bank population data'!B20:B229,0)&gt;0,"Yes","No")</f>
        <v>Yes</v>
      </c>
    </row>
    <row r="20" spans="1:3" ht="13.5" customHeight="1">
      <c r="A20">
        <v>18</v>
      </c>
      <c r="B20" s="2" t="s">
        <v>155</v>
      </c>
      <c r="C20" t="str">
        <f>IF(MATCH(B20,'World Bank population data'!B21:B230,0)&gt;0,"Yes","No")</f>
        <v>Yes</v>
      </c>
    </row>
    <row r="21" spans="1:3" ht="13.5" customHeight="1">
      <c r="A21">
        <v>19</v>
      </c>
      <c r="B21" s="2" t="s">
        <v>157</v>
      </c>
      <c r="C21" t="str">
        <f>IF(MATCH(B21,'World Bank population data'!B22:B231,0)&gt;0,"Yes","No")</f>
        <v>Yes</v>
      </c>
    </row>
    <row r="22" spans="1:3" ht="13.5" customHeight="1">
      <c r="A22">
        <v>20</v>
      </c>
      <c r="B22" s="2" t="s">
        <v>78</v>
      </c>
      <c r="C22" t="str">
        <f>IF(MATCH(B22,'World Bank population data'!B23:B232,0)&gt;0,"Yes","No")</f>
        <v>Yes</v>
      </c>
    </row>
    <row r="23" spans="1:3" ht="13.5" customHeight="1">
      <c r="A23">
        <v>21</v>
      </c>
      <c r="B23" s="2" t="s">
        <v>158</v>
      </c>
      <c r="C23" t="str">
        <f>IF(MATCH(B23,'World Bank population data'!B24:B233,0)&gt;0,"Yes","No")</f>
        <v>Yes</v>
      </c>
    </row>
    <row r="24" spans="1:3" ht="13.5" customHeight="1">
      <c r="A24">
        <v>22</v>
      </c>
      <c r="B24" t="s">
        <v>159</v>
      </c>
      <c r="C24" t="str">
        <f>IF(MATCH(B24,'World Bank population data'!B25:B234,0)&gt;0,"Yes","No")</f>
        <v>Yes</v>
      </c>
    </row>
    <row r="25" spans="1:3" ht="13.5" customHeight="1">
      <c r="A25">
        <v>23</v>
      </c>
      <c r="B25" s="2" t="s">
        <v>160</v>
      </c>
      <c r="C25" t="str">
        <f>IF(MATCH(B25,'World Bank population data'!B26:B235,0)&gt;0,"Yes","No")</f>
        <v>Yes</v>
      </c>
    </row>
    <row r="26" spans="1:3" ht="13.5" customHeight="1">
      <c r="A26">
        <v>24</v>
      </c>
      <c r="B26" s="2" t="s">
        <v>164</v>
      </c>
      <c r="C26" t="str">
        <f>IF(MATCH(B26,'World Bank population data'!B27:B236,0)&gt;0,"Yes","No")</f>
        <v>Yes</v>
      </c>
    </row>
    <row r="27" spans="1:3" ht="13.5" customHeight="1">
      <c r="A27">
        <v>25</v>
      </c>
      <c r="B27" s="2" t="s">
        <v>96</v>
      </c>
      <c r="C27" t="str">
        <f>IF(MATCH(B27,'World Bank population data'!B28:B237,0)&gt;0,"Yes","No")</f>
        <v>Yes</v>
      </c>
    </row>
    <row r="28" spans="1:3" ht="13.5" customHeight="1">
      <c r="A28">
        <v>26</v>
      </c>
      <c r="B28" s="2" t="s">
        <v>172</v>
      </c>
      <c r="C28" t="str">
        <f>IF(MATCH(B28,'World Bank population data'!B29:B238,0)&gt;0,"Yes","No")</f>
        <v>Yes</v>
      </c>
    </row>
    <row r="29" spans="1:3" ht="13.5" customHeight="1">
      <c r="A29">
        <v>27</v>
      </c>
      <c r="B29" s="2" t="s">
        <v>174</v>
      </c>
      <c r="C29" t="str">
        <f>IF(MATCH(B29,'World Bank population data'!B30:B239,0)&gt;0,"Yes","No")</f>
        <v>Yes</v>
      </c>
    </row>
    <row r="30" spans="1:3" ht="13.5" customHeight="1">
      <c r="A30">
        <v>28</v>
      </c>
      <c r="B30" s="2" t="s">
        <v>179</v>
      </c>
      <c r="C30" t="str">
        <f>IF(MATCH(B30,'World Bank population data'!B31:B240,0)&gt;0,"Yes","No")</f>
        <v>Yes</v>
      </c>
    </row>
    <row r="31" spans="1:3" ht="13.5" customHeight="1">
      <c r="A31">
        <v>29</v>
      </c>
      <c r="B31" s="2" t="s">
        <v>182</v>
      </c>
      <c r="C31" t="str">
        <f>IF(MATCH(B31,'World Bank population data'!B32:B241,0)&gt;0,"Yes","No")</f>
        <v>Yes</v>
      </c>
    </row>
    <row r="32" spans="1:3" ht="13.5" customHeight="1">
      <c r="A32">
        <v>30</v>
      </c>
      <c r="B32" s="2" t="s">
        <v>183</v>
      </c>
      <c r="C32" t="str">
        <f>IF(MATCH(B32,'World Bank population data'!B33:B242,0)&gt;0,"Yes","No")</f>
        <v>Yes</v>
      </c>
    </row>
    <row r="33" spans="1:3" ht="13.5" customHeight="1">
      <c r="A33">
        <v>31</v>
      </c>
      <c r="B33" s="2" t="s">
        <v>184</v>
      </c>
      <c r="C33" t="str">
        <f>IF(MATCH(B33,'World Bank population data'!B34:B243,0)&gt;0,"Yes","No")</f>
        <v>Yes</v>
      </c>
    </row>
    <row r="34" spans="1:3" ht="13.5" customHeight="1">
      <c r="A34">
        <v>32</v>
      </c>
      <c r="B34" s="2" t="s">
        <v>186</v>
      </c>
      <c r="C34" t="str">
        <f>IF(MATCH(B34,'World Bank population data'!B35:B244,0)&gt;0,"Yes","No")</f>
        <v>Yes</v>
      </c>
    </row>
    <row r="35" spans="1:3" ht="13.5" customHeight="1">
      <c r="A35">
        <v>33</v>
      </c>
      <c r="B35" s="2" t="s">
        <v>188</v>
      </c>
      <c r="C35" t="str">
        <f>IF(MATCH(B35,'World Bank population data'!B36:B245,0)&gt;0,"Yes","No")</f>
        <v>Yes</v>
      </c>
    </row>
    <row r="36" spans="1:3" ht="13.5" customHeight="1">
      <c r="A36">
        <v>34</v>
      </c>
      <c r="B36" s="2" t="s">
        <v>189</v>
      </c>
      <c r="C36" t="str">
        <f>IF(MATCH(B36,'World Bank population data'!B37:B246,0)&gt;0,"Yes","No")</f>
        <v>Yes</v>
      </c>
    </row>
    <row r="37" spans="1:3" ht="13.5" customHeight="1">
      <c r="A37">
        <v>35</v>
      </c>
      <c r="B37" s="2" t="s">
        <v>191</v>
      </c>
      <c r="C37" t="str">
        <f>IF(MATCH(B37,'World Bank population data'!B38:B247,0)&gt;0,"Yes","No")</f>
        <v>Yes</v>
      </c>
    </row>
    <row r="38" spans="1:3" ht="13.5" customHeight="1">
      <c r="A38">
        <v>36</v>
      </c>
      <c r="B38" s="2" t="s">
        <v>194</v>
      </c>
      <c r="C38" t="str">
        <f>IF(MATCH(B38,'World Bank population data'!B39:B248,0)&gt;0,"Yes","No")</f>
        <v>Yes</v>
      </c>
    </row>
    <row r="39" spans="1:3" ht="13.5" customHeight="1">
      <c r="A39">
        <v>37</v>
      </c>
      <c r="B39" s="2" t="s">
        <v>195</v>
      </c>
      <c r="C39" t="str">
        <f>IF(MATCH(B39,'World Bank population data'!B40:B249,0)&gt;0,"Yes","No")</f>
        <v>Yes</v>
      </c>
    </row>
    <row r="40" spans="1:3" ht="13.5" customHeight="1">
      <c r="A40">
        <v>38</v>
      </c>
      <c r="B40" s="2" t="s">
        <v>200</v>
      </c>
      <c r="C40" t="str">
        <f>IF(MATCH(B40,'World Bank population data'!B41:B250,0)&gt;0,"Yes","No")</f>
        <v>Yes</v>
      </c>
    </row>
    <row r="41" spans="1:3" ht="13.5" customHeight="1">
      <c r="A41">
        <v>39</v>
      </c>
      <c r="B41" s="2" t="s">
        <v>207</v>
      </c>
      <c r="C41" t="str">
        <f>IF(MATCH(B41,'World Bank population data'!B42:B251,0)&gt;0,"Yes","No")</f>
        <v>Yes</v>
      </c>
    </row>
    <row r="42" spans="1:3" ht="13.5" customHeight="1">
      <c r="A42">
        <v>40</v>
      </c>
      <c r="B42" s="2" t="s">
        <v>209</v>
      </c>
      <c r="C42" t="str">
        <f>IF(MATCH(B42,'World Bank population data'!B43:B252,0)&gt;0,"Yes","No")</f>
        <v>Yes</v>
      </c>
    </row>
    <row r="43" spans="1:3" ht="13.5" customHeight="1">
      <c r="A43">
        <v>41</v>
      </c>
      <c r="B43" s="2" t="s">
        <v>211</v>
      </c>
      <c r="C43" t="str">
        <f>IF(MATCH(B43,'World Bank population data'!B44:B253,0)&gt;0,"Yes","No")</f>
        <v>Yes</v>
      </c>
    </row>
    <row r="44" spans="1:3" ht="13.5" customHeight="1">
      <c r="A44">
        <v>42</v>
      </c>
      <c r="B44" s="2" t="s">
        <v>219</v>
      </c>
      <c r="C44" t="str">
        <f>IF(MATCH(B44,'World Bank population data'!B45:B254,0)&gt;0,"Yes","No")</f>
        <v>Yes</v>
      </c>
    </row>
    <row r="45" spans="1:3" ht="13.5" customHeight="1">
      <c r="A45">
        <v>43</v>
      </c>
      <c r="B45" s="2" t="s">
        <v>220</v>
      </c>
      <c r="C45" t="str">
        <f>IF(MATCH(B45,'World Bank population data'!B46:B255,0)&gt;0,"Yes","No")</f>
        <v>Yes</v>
      </c>
    </row>
    <row r="46" spans="1:3" ht="13.5" customHeight="1">
      <c r="A46">
        <v>44</v>
      </c>
      <c r="B46" s="2" t="s">
        <v>222</v>
      </c>
      <c r="C46" t="str">
        <f>IF(MATCH(B46,'World Bank population data'!B47:B256,0)&gt;0,"Yes","No")</f>
        <v>Yes</v>
      </c>
    </row>
    <row r="47" spans="1:3" ht="13.5" customHeight="1">
      <c r="A47">
        <v>45</v>
      </c>
      <c r="B47" s="2" t="s">
        <v>225</v>
      </c>
      <c r="C47" t="str">
        <f>IF(MATCH(B47,'World Bank population data'!B48:B257,0)&gt;0,"Yes","No")</f>
        <v>Yes</v>
      </c>
    </row>
    <row r="48" spans="1:3" ht="13.5" customHeight="1">
      <c r="A48">
        <v>46</v>
      </c>
      <c r="B48" s="2" t="s">
        <v>15</v>
      </c>
      <c r="C48" t="str">
        <f>IF(MATCH(B48,'World Bank population data'!B49:B258,0)&gt;0,"Yes","No")</f>
        <v>Yes</v>
      </c>
    </row>
    <row r="49" spans="1:3" ht="13.5" customHeight="1">
      <c r="A49">
        <v>47</v>
      </c>
      <c r="B49" s="2" t="s">
        <v>17</v>
      </c>
      <c r="C49" t="str">
        <f>IF(MATCH(B49,'World Bank population data'!B50:B259,0)&gt;0,"Yes","No")</f>
        <v>Yes</v>
      </c>
    </row>
    <row r="50" spans="1:3" ht="13.5" customHeight="1">
      <c r="A50">
        <v>48</v>
      </c>
      <c r="B50" s="2" t="s">
        <v>19</v>
      </c>
      <c r="C50" t="str">
        <f>IF(MATCH(B50,'World Bank population data'!B51:B260,0)&gt;0,"Yes","No")</f>
        <v>Yes</v>
      </c>
    </row>
    <row r="51" spans="1:3" ht="13.5" customHeight="1">
      <c r="A51">
        <v>49</v>
      </c>
      <c r="B51" s="2" t="s">
        <v>22</v>
      </c>
      <c r="C51" t="str">
        <f>IF(MATCH(B51,'World Bank population data'!B52:B261,0)&gt;0,"Yes","No")</f>
        <v>Yes</v>
      </c>
    </row>
    <row r="52" spans="1:3" ht="13.5" customHeight="1">
      <c r="A52">
        <v>50</v>
      </c>
      <c r="B52" s="2" t="s">
        <v>23</v>
      </c>
      <c r="C52" t="str">
        <f>IF(MATCH(B52,'World Bank population data'!B53:B262,0)&gt;0,"Yes","No")</f>
        <v>Yes</v>
      </c>
    </row>
    <row r="53" spans="1:3" ht="13.5" customHeight="1">
      <c r="A53">
        <v>51</v>
      </c>
      <c r="B53" s="2" t="s">
        <v>25</v>
      </c>
      <c r="C53" t="str">
        <f>IF(MATCH(B53,'World Bank population data'!B54:B263,0)&gt;0,"Yes","No")</f>
        <v>Yes</v>
      </c>
    </row>
    <row r="54" spans="1:3" ht="13.5" customHeight="1">
      <c r="A54">
        <v>52</v>
      </c>
      <c r="B54" s="2" t="s">
        <v>30</v>
      </c>
      <c r="C54" t="str">
        <f>IF(MATCH(B54,'World Bank population data'!B55:B264,0)&gt;0,"Yes","No")</f>
        <v>Yes</v>
      </c>
    </row>
    <row r="55" spans="1:3" ht="13.5" customHeight="1">
      <c r="A55">
        <v>53</v>
      </c>
      <c r="B55" s="2" t="s">
        <v>32</v>
      </c>
      <c r="C55" t="str">
        <f>IF(MATCH(B55,'World Bank population data'!B56:B265,0)&gt;0,"Yes","No")</f>
        <v>Yes</v>
      </c>
    </row>
    <row r="56" spans="1:3" ht="13.5" customHeight="1">
      <c r="A56">
        <v>54</v>
      </c>
      <c r="B56" s="2" t="s">
        <v>36</v>
      </c>
      <c r="C56" t="str">
        <f>IF(MATCH(B56,'World Bank population data'!B57:B266,0)&gt;0,"Yes","No")</f>
        <v>Yes</v>
      </c>
    </row>
    <row r="57" spans="1:3" ht="13.5" customHeight="1">
      <c r="A57">
        <v>55</v>
      </c>
      <c r="B57" s="2" t="s">
        <v>38</v>
      </c>
      <c r="C57" t="str">
        <f>IF(MATCH(B57,'World Bank population data'!B58:B267,0)&gt;0,"Yes","No")</f>
        <v>Yes</v>
      </c>
    </row>
    <row r="58" spans="1:3" ht="13.5" customHeight="1">
      <c r="A58">
        <v>56</v>
      </c>
      <c r="B58" s="2" t="s">
        <v>41</v>
      </c>
      <c r="C58" t="str">
        <f>IF(MATCH(B58,'World Bank population data'!B59:B268,0)&gt;0,"Yes","No")</f>
        <v>Yes</v>
      </c>
    </row>
    <row r="59" spans="1:3" ht="13.5" customHeight="1">
      <c r="A59">
        <v>57</v>
      </c>
      <c r="B59" s="2" t="s">
        <v>42</v>
      </c>
      <c r="C59" t="str">
        <f>IF(MATCH(B59,'World Bank population data'!B60:B269,0)&gt;0,"Yes","No")</f>
        <v>Yes</v>
      </c>
    </row>
    <row r="60" spans="1:3" ht="13.5" customHeight="1">
      <c r="A60">
        <v>58</v>
      </c>
      <c r="B60" s="2" t="s">
        <v>43</v>
      </c>
      <c r="C60" t="str">
        <f>IF(MATCH(B60,'World Bank population data'!B61:B270,0)&gt;0,"Yes","No")</f>
        <v>Yes</v>
      </c>
    </row>
    <row r="61" spans="1:3" ht="13.5" customHeight="1">
      <c r="A61">
        <v>59</v>
      </c>
      <c r="B61" s="2" t="s">
        <v>47</v>
      </c>
      <c r="C61" t="str">
        <f>IF(MATCH(B61,'World Bank population data'!B62:B271,0)&gt;0,"Yes","No")</f>
        <v>Yes</v>
      </c>
    </row>
    <row r="62" spans="1:3" ht="13.5" customHeight="1">
      <c r="A62">
        <v>60</v>
      </c>
      <c r="B62" s="2" t="s">
        <v>48</v>
      </c>
      <c r="C62" t="str">
        <f>IF(MATCH(B62,'World Bank population data'!B63:B272,0)&gt;0,"Yes","No")</f>
        <v>Yes</v>
      </c>
    </row>
    <row r="63" spans="1:3" ht="13.5" customHeight="1">
      <c r="A63">
        <v>61</v>
      </c>
      <c r="B63" s="2" t="s">
        <v>49</v>
      </c>
      <c r="C63" t="str">
        <f>IF(MATCH(B63,'World Bank population data'!B64:B273,0)&gt;0,"Yes","No")</f>
        <v>Yes</v>
      </c>
    </row>
    <row r="64" spans="1:3" ht="13.5" customHeight="1">
      <c r="A64">
        <v>62</v>
      </c>
      <c r="B64" s="2" t="s">
        <v>54</v>
      </c>
      <c r="C64" t="str">
        <f>IF(MATCH(B64,'World Bank population data'!B65:B274,0)&gt;0,"Yes","No")</f>
        <v>Yes</v>
      </c>
    </row>
    <row r="65" spans="1:3" ht="13.5" customHeight="1">
      <c r="A65">
        <v>63</v>
      </c>
      <c r="B65" s="2" t="s">
        <v>63</v>
      </c>
      <c r="C65" t="str">
        <f>IF(MATCH(B65,'World Bank population data'!B66:B275,0)&gt;0,"Yes","No")</f>
        <v>Yes</v>
      </c>
    </row>
    <row r="66" spans="1:3" ht="13.5" customHeight="1">
      <c r="A66">
        <v>64</v>
      </c>
      <c r="B66" s="2" t="s">
        <v>65</v>
      </c>
      <c r="C66" t="str">
        <f>IF(MATCH(B66,'World Bank population data'!B67:B276,0)&gt;0,"Yes","No")</f>
        <v>Yes</v>
      </c>
    </row>
    <row r="67" spans="1:3" ht="13.5" customHeight="1">
      <c r="A67">
        <v>65</v>
      </c>
      <c r="B67" s="2" t="s">
        <v>1</v>
      </c>
      <c r="C67" t="e">
        <f>IF(MATCH(B67,'World Bank population data'!B68:B277,0)&gt;0,"Yes","No")</f>
        <v>#N/A</v>
      </c>
    </row>
    <row r="68" spans="1:3" ht="13.5" customHeight="1">
      <c r="A68">
        <v>66</v>
      </c>
      <c r="B68" s="2" t="s">
        <v>76</v>
      </c>
      <c r="C68" t="str">
        <f>IF(MATCH(B68,'World Bank population data'!B69:B278,0)&gt;0,"Yes","No")</f>
        <v>Yes</v>
      </c>
    </row>
    <row r="69" spans="1:3" ht="13.5" customHeight="1">
      <c r="A69">
        <v>67</v>
      </c>
      <c r="B69" s="2" t="s">
        <v>77</v>
      </c>
      <c r="C69" t="str">
        <f>IF(MATCH(B69,'World Bank population data'!B70:B279,0)&gt;0,"Yes","No")</f>
        <v>Yes</v>
      </c>
    </row>
    <row r="70" spans="1:3" ht="13.5" customHeight="1">
      <c r="A70">
        <v>68</v>
      </c>
      <c r="B70" s="2" t="s">
        <v>83</v>
      </c>
      <c r="C70" t="str">
        <f>IF(MATCH(B70,'World Bank population data'!B71:B280,0)&gt;0,"Yes","No")</f>
        <v>Yes</v>
      </c>
    </row>
    <row r="71" spans="1:3" ht="13.5" customHeight="1">
      <c r="A71">
        <v>69</v>
      </c>
      <c r="B71" s="2" t="s">
        <v>85</v>
      </c>
      <c r="C71" t="str">
        <f>IF(MATCH(B71,'World Bank population data'!B72:B281,0)&gt;0,"Yes","No")</f>
        <v>Yes</v>
      </c>
    </row>
    <row r="72" spans="1:3" ht="13.5" customHeight="1">
      <c r="A72">
        <v>70</v>
      </c>
      <c r="B72" s="3" t="s">
        <v>86</v>
      </c>
      <c r="C72" t="str">
        <f>IF(MATCH(B72,'World Bank population data'!B73:B282,0)&gt;0,"Yes","No")</f>
        <v>Yes</v>
      </c>
    </row>
    <row r="73" spans="1:3" ht="13.5" customHeight="1">
      <c r="A73">
        <v>71</v>
      </c>
      <c r="B73" s="3" t="s">
        <v>88</v>
      </c>
      <c r="C73" t="str">
        <f>IF(MATCH(B73,'World Bank population data'!B74:B283,0)&gt;0,"Yes","No")</f>
        <v>Yes</v>
      </c>
    </row>
    <row r="74" spans="1:3" ht="13.5" customHeight="1">
      <c r="A74">
        <v>72</v>
      </c>
      <c r="B74" s="3" t="s">
        <v>89</v>
      </c>
      <c r="C74" t="str">
        <f>IF(MATCH(B74,'World Bank population data'!B75:B284,0)&gt;0,"Yes","No")</f>
        <v>Yes</v>
      </c>
    </row>
    <row r="75" spans="1:3" ht="13.5" customHeight="1">
      <c r="A75">
        <v>73</v>
      </c>
      <c r="B75" s="3" t="s">
        <v>91</v>
      </c>
      <c r="C75" t="str">
        <f>IF(MATCH(B75,'World Bank population data'!B76:B285,0)&gt;0,"Yes","No")</f>
        <v>Yes</v>
      </c>
    </row>
    <row r="76" spans="1:3" ht="13.5" customHeight="1">
      <c r="A76">
        <v>74</v>
      </c>
      <c r="B76" s="2" t="s">
        <v>93</v>
      </c>
      <c r="C76" t="str">
        <f>IF(MATCH(B76,'World Bank population data'!B77:B286,0)&gt;0,"Yes","No")</f>
        <v>Yes</v>
      </c>
    </row>
    <row r="77" spans="1:3" ht="13.5" customHeight="1">
      <c r="A77">
        <v>75</v>
      </c>
      <c r="B77" s="2" t="s">
        <v>94</v>
      </c>
      <c r="C77" t="str">
        <f>IF(MATCH(B77,'World Bank population data'!B78:B287,0)&gt;0,"Yes","No")</f>
        <v>Yes</v>
      </c>
    </row>
    <row r="78" spans="1:3" ht="13.5" customHeight="1">
      <c r="A78">
        <v>76</v>
      </c>
      <c r="B78" s="2" t="s">
        <v>97</v>
      </c>
      <c r="C78" t="str">
        <f>IF(MATCH(B78,'World Bank population data'!B79:B288,0)&gt;0,"Yes","No")</f>
        <v>Yes</v>
      </c>
    </row>
    <row r="79" spans="1:3" ht="13.5" customHeight="1">
      <c r="A79">
        <v>77</v>
      </c>
      <c r="B79" s="2" t="s">
        <v>98</v>
      </c>
      <c r="C79" t="str">
        <f>IF(MATCH(B79,'World Bank population data'!B80:B289,0)&gt;0,"Yes","No")</f>
        <v>Yes</v>
      </c>
    </row>
    <row r="80" spans="1:3" ht="13.5" customHeight="1">
      <c r="A80">
        <v>78</v>
      </c>
      <c r="B80" s="2" t="s">
        <v>99</v>
      </c>
      <c r="C80" t="str">
        <f>IF(MATCH(B80,'World Bank population data'!B81:B290,0)&gt;0,"Yes","No")</f>
        <v>Yes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Natalie Stone</cp:lastModifiedBy>
  <dcterms:created xsi:type="dcterms:W3CDTF">2010-10-05T05:40:41Z</dcterms:created>
  <dcterms:modified xsi:type="dcterms:W3CDTF">2010-10-05T06:34:17Z</dcterms:modified>
  <cp:category/>
  <cp:version/>
  <cp:contentType/>
  <cp:contentStatus/>
</cp:coreProperties>
</file>